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105" windowWidth="10005" windowHeight="7005"/>
  </bookViews>
  <sheets>
    <sheet name="Kosztorys upr. UPZP" sheetId="1" r:id="rId1"/>
  </sheets>
  <calcPr calcId="125725"/>
</workbook>
</file>

<file path=xl/calcChain.xml><?xml version="1.0" encoding="utf-8"?>
<calcChain xmlns="http://schemas.openxmlformats.org/spreadsheetml/2006/main">
  <c r="H96" i="1"/>
  <c r="H95"/>
  <c r="H94"/>
  <c r="H93"/>
  <c r="H92"/>
  <c r="H91"/>
  <c r="H90"/>
  <c r="H89"/>
  <c r="H87"/>
  <c r="H86"/>
  <c r="H85"/>
  <c r="H84"/>
  <c r="H83"/>
  <c r="H82"/>
  <c r="H81"/>
  <c r="H80"/>
  <c r="H79"/>
  <c r="H78"/>
  <c r="H77"/>
  <c r="H76"/>
  <c r="H75"/>
  <c r="H73"/>
  <c r="H72"/>
  <c r="H71"/>
  <c r="H70"/>
  <c r="H69"/>
  <c r="H68"/>
  <c r="H67"/>
  <c r="H66"/>
  <c r="H65"/>
  <c r="H64"/>
  <c r="H63"/>
  <c r="H62"/>
  <c r="H61"/>
  <c r="H60"/>
  <c r="H59"/>
  <c r="H58"/>
  <c r="H57"/>
  <c r="H53"/>
  <c r="H52"/>
  <c r="H51"/>
  <c r="H50"/>
  <c r="H49"/>
  <c r="H48"/>
  <c r="H47"/>
  <c r="H46"/>
  <c r="H45"/>
  <c r="H44"/>
  <c r="H43"/>
  <c r="H42"/>
  <c r="H41"/>
  <c r="H40"/>
  <c r="H38"/>
  <c r="H37"/>
  <c r="H36"/>
  <c r="H35"/>
  <c r="H34"/>
  <c r="H33"/>
  <c r="H32"/>
  <c r="H31"/>
  <c r="H30"/>
  <c r="H29"/>
  <c r="H28"/>
  <c r="H27"/>
  <c r="H26"/>
  <c r="H24"/>
  <c r="H23"/>
  <c r="H22"/>
  <c r="H21"/>
  <c r="H20"/>
  <c r="H19"/>
  <c r="H18"/>
  <c r="H17"/>
  <c r="H16"/>
  <c r="H15"/>
  <c r="H14"/>
  <c r="H13"/>
  <c r="H12"/>
  <c r="H11"/>
  <c r="H10"/>
  <c r="H9"/>
  <c r="H8"/>
  <c r="H54"/>
  <c r="H97"/>
  <c r="H98"/>
  <c r="H99" s="1"/>
  <c r="H100" s="1"/>
</calcChain>
</file>

<file path=xl/sharedStrings.xml><?xml version="1.0" encoding="utf-8"?>
<sst xmlns="http://schemas.openxmlformats.org/spreadsheetml/2006/main" count="496" uniqueCount="153">
  <si>
    <t>KNNR 5/1002/1</t>
  </si>
  <si>
    <t>2.1</t>
  </si>
  <si>
    <t>14</t>
  </si>
  <si>
    <t>KNNR 5/1004/2</t>
  </si>
  <si>
    <t>Pomiar rezystancji izolacji instalacji elektrycznej, obwód 1-fazowy, pomiar pierwszy</t>
  </si>
  <si>
    <t>31</t>
  </si>
  <si>
    <t>35</t>
  </si>
  <si>
    <t>10</t>
  </si>
  <si>
    <t>Mały Rudnik - etap I</t>
  </si>
  <si>
    <t>Pomiar rezystancji izolacji instalacji elektrycznej, obwód 1-fazowy, pomiar każdy następny</t>
  </si>
  <si>
    <t>Linia kablowa nn-0,4kV oświetleniowa YAKXS 4x35 mm2 L=901m</t>
  </si>
  <si>
    <t>33</t>
  </si>
  <si>
    <t>Montaż wysięgników rurowych i przewieszek z lin stalowych, na słupie, wysięgnik do 15·kg / 1-ram. 1,5/15</t>
  </si>
  <si>
    <t>2.3</t>
  </si>
  <si>
    <t>16</t>
  </si>
  <si>
    <t>18</t>
  </si>
  <si>
    <t>Podstawa</t>
  </si>
  <si>
    <t>KNNR 5/1002/3</t>
  </si>
  <si>
    <t>Montaż opraw oświetlenia zewnętrznego, na wysięgniku np. ALFA HBLED 2M LAURA 120 TR OS 90W</t>
  </si>
  <si>
    <t>12</t>
  </si>
  <si>
    <t>Zagęszczanie nasypów ubijakami ręcznymi i mechan. zagęszczarkami orac walcami ubijaki mechan. ; gr. zagęszczonej warstwy w stanie LUZNYM 35 cm; kat. gruntu I-III</t>
  </si>
  <si>
    <t>Przewierty mechaniczne dla rur pod obiektami, rura do Fi·125·mm (pierwsza w wiązce) np. SRS-110</t>
  </si>
  <si>
    <t>39</t>
  </si>
  <si>
    <t>KNR 510/809/11</t>
  </si>
  <si>
    <t>KNR 508/617/1</t>
  </si>
  <si>
    <t>Układanie bednarki, w kanałach lub tunelach luzem, przekrój bednarki do 120·mm2 / 30x4  /7sł./</t>
  </si>
  <si>
    <t>Montaż słupów oświetleniowych z wysięgnikami i oprawami LED - 1 kpl. z wysięgnikiem 1-ram. i 1 oprawą LED</t>
  </si>
  <si>
    <t>KNR 231/204/1</t>
  </si>
  <si>
    <t>Układanie kabli wielożyłowych układanych ręcznie w rowach kablowych, kabel do 1,0·kg/m, przykrycie kabla folią kalandrowaną z PCW uplastycznionego / YAKXS 4x35</t>
  </si>
  <si>
    <t>37</t>
  </si>
  <si>
    <t>Ręczne zasypywanie rowów do kabli, szerokość dna wykopu do 0.4·m, kategoria gruntu III, głębokość rowu do 0.6·m</t>
  </si>
  <si>
    <t>Układanie rur ochronnych z PCW w wykopie, rura do Fi·110·mm np. SRS-110</t>
  </si>
  <si>
    <t>44</t>
  </si>
  <si>
    <t>Układanie kabli wielożyłowych w rurach, pustakach lub kanałach zamkniętych, do 3,0·kg/m / YAKXS 4x35 /TL+SO/</t>
  </si>
  <si>
    <t>KNKRB 1/229/4</t>
  </si>
  <si>
    <t>1</t>
  </si>
  <si>
    <t>21</t>
  </si>
  <si>
    <t>KNR 510/603/7</t>
  </si>
  <si>
    <t>Rozdział</t>
  </si>
  <si>
    <t>KNR 510/1001/4</t>
  </si>
  <si>
    <t>5</t>
  </si>
  <si>
    <t>25</t>
  </si>
  <si>
    <t>Mechaniczne zasypywanie rowów dla kabli spycharkami, szerokość dna wykopu do 0.4·m, kategoria gruntu III-IV, głębokość rowu do 0.6·m</t>
  </si>
  <si>
    <t>KNR 508/608/7</t>
  </si>
  <si>
    <t>Budowa linii oświetlenia drogowego w miejscowościach Mały Rudnik - etap I i Ruda - etap I.</t>
  </si>
  <si>
    <t>Urządzenia rozdzielcze (zestawy) na fundamentach, masa ponad 20·kg, na fundamencie prefabrykowanym / szafka oświetlenia np. SO-2/3w3 z fundamentem</t>
  </si>
  <si>
    <t>Linia kablowa nn-0,4kV oświetleniowa YAKXS 4x35 mm2 L=1176m</t>
  </si>
  <si>
    <t>Element</t>
  </si>
  <si>
    <t>40</t>
  </si>
  <si>
    <t>KNNR 5/1303/2</t>
  </si>
  <si>
    <t>Badania i pomiary instalacji uziemiającej, piorunochronnej i skuteczności zerowania, uziemienie ochronne lub robocze, pomiar pierwszy</t>
  </si>
  <si>
    <t>1.1</t>
  </si>
  <si>
    <t>Ilość</t>
  </si>
  <si>
    <t>KNR 508/608/1</t>
  </si>
  <si>
    <t>Nasypanie warstwy piasku na dnie rowu kablowego, o szerokości do 0,4·m</t>
  </si>
  <si>
    <t>Montaż słupów oświetleniowych z wysięgnikami i oprawami LED - 7 kpl. nr 107, 111, 114, 117, 122, 125, 202</t>
  </si>
  <si>
    <t>KNNR 5/1304/1</t>
  </si>
  <si>
    <t>3</t>
  </si>
  <si>
    <t>KNNR 5/723/2</t>
  </si>
  <si>
    <t>23</t>
  </si>
  <si>
    <t>KNR 510/301/1</t>
  </si>
  <si>
    <t>Ręczne kopanie rowów dla kabli, szerokość dna do 0.4·m, kategoria gruntu III, głębokość rowu do 0.8·m</t>
  </si>
  <si>
    <t>KNR 201/705/2 (2)</t>
  </si>
  <si>
    <t>m2</t>
  </si>
  <si>
    <t>Montaż tabliczek bezpiecznikowych, tabliczka na konstrukcji, 1-bezpiecznikowa</t>
  </si>
  <si>
    <t>1.3</t>
  </si>
  <si>
    <t>42</t>
  </si>
  <si>
    <t>Układanie kabli wielożyłowych w rurach, pustakach lub kanałach zamkniętych, do 3,0·kg/m / YAKXS 4x35 /rury+7sł.+SO/</t>
  </si>
  <si>
    <t>29</t>
  </si>
  <si>
    <t>KNNR 5/1304/5</t>
  </si>
  <si>
    <t>9</t>
  </si>
  <si>
    <t>Montaż w instalacji uziemiającej lub odgromowej, złącze kontrolne, połączenie drut-płaskownik</t>
  </si>
  <si>
    <t>KNR 201/701/2 (2)</t>
  </si>
  <si>
    <t>Układanie bednarki, w kanałach lub tunelach luzem, przekrój bednarki do 120·mm2 / 30x4  /1sł./</t>
  </si>
  <si>
    <t>7</t>
  </si>
  <si>
    <t>Montaż tabliczek bezpiecznikowych, tabliczka na konstrukcji, 3-bezpiecznikowa</t>
  </si>
  <si>
    <t>27</t>
  </si>
  <si>
    <t>Mechaniczne kopanie rowów dla kabli koparkami podsiębiernymi, szerokość dna rowu do 0.4·m, kategoria gruntu III-IV, głębokość rowu do 0.8·m</t>
  </si>
  <si>
    <t>34</t>
  </si>
  <si>
    <t>pomiar</t>
  </si>
  <si>
    <t>Badanie linii kablowej średniego napięcia, niskiego napięcia i sterowniczej, kabel n.n., 4-żyłowy</t>
  </si>
  <si>
    <t>KNR 231/204/2</t>
  </si>
  <si>
    <t>Wartość</t>
  </si>
  <si>
    <t>11</t>
  </si>
  <si>
    <t>KNNR 5/1003/3 (2)</t>
  </si>
  <si>
    <t>KNR 231/202/1</t>
  </si>
  <si>
    <t>Układanie rur ochronnych z PCW w wykopie, rura do Fi·110·mm np. DVK-110</t>
  </si>
  <si>
    <t>KNR 508/619/6</t>
  </si>
  <si>
    <t>15</t>
  </si>
  <si>
    <t>Układanie bednarki, w rowach kablowych, przekrój bednarki do 120·mm2 / 30x4</t>
  </si>
  <si>
    <t>Badania i pomiary instalacji uziemiającej, piorunochronnej i skuteczności zerowania, skuteczność zerowania, pomiar pierwszy</t>
  </si>
  <si>
    <t>m</t>
  </si>
  <si>
    <t>Układanie kabli wielożyłowych w rurach, pustakach lub kanałach zamkniętych, do 3,0·kg/m / YAKXS 4x35 /rury+1sł.+SO/</t>
  </si>
  <si>
    <t>30</t>
  </si>
  <si>
    <t>Nr spec.</t>
  </si>
  <si>
    <t>Montaż wysięgników rurowych i przewieszek z lin stalowych, na słupie, wysięgnik do 50·kg / 3-ram. 1,5/15</t>
  </si>
  <si>
    <t>13</t>
  </si>
  <si>
    <t>KNR 510/114/3</t>
  </si>
  <si>
    <t>Ruda - etap I</t>
  </si>
  <si>
    <t>36</t>
  </si>
  <si>
    <t>kpl</t>
  </si>
  <si>
    <t>KNNR 5/403/3</t>
  </si>
  <si>
    <t>Nawierzchnie z tłucznia kamiennego, warstwa dolna z kamienia podkładowego, grubość warstwy po uwałowaniu 14·cm</t>
  </si>
  <si>
    <t>38</t>
  </si>
  <si>
    <t>32</t>
  </si>
  <si>
    <t>Opis</t>
  </si>
  <si>
    <t>KNR 510/303/2</t>
  </si>
  <si>
    <t>19</t>
  </si>
  <si>
    <t>17</t>
  </si>
  <si>
    <t>szt</t>
  </si>
  <si>
    <t>2.2</t>
  </si>
  <si>
    <t>Montaż i stawianie słupów oświetleniowych, słup do 300·kg, stalowy h=8m np. ANTARES P60</t>
  </si>
  <si>
    <t>KNNR 5/1304/6</t>
  </si>
  <si>
    <t>24</t>
  </si>
  <si>
    <t>4</t>
  </si>
  <si>
    <t>Łączenie przewodów uziemiających przez spawanie, spawanie w wykopie, uziemienie z bednarki 120·mm2</t>
  </si>
  <si>
    <t>Nawierzchnie żwirowe, warstwa jezdni dolna, rozścielane ręcznie, grubość warstwy po zagęszczeniu 10·cm</t>
  </si>
  <si>
    <t>41</t>
  </si>
  <si>
    <t>odcinek</t>
  </si>
  <si>
    <t>KNNR 5/1001/2 (1)</t>
  </si>
  <si>
    <t>Kosztorys</t>
  </si>
  <si>
    <t>Nawierzchnie z tłucznia kamiennego, warstwa dolna z kamienia podkładowego, dodatek za każdy dalszy 1·cm grubości warstwy</t>
  </si>
  <si>
    <t>KNR 201/704/2 (2)</t>
  </si>
  <si>
    <t>20</t>
  </si>
  <si>
    <t>43</t>
  </si>
  <si>
    <t>KNNR 5/1303/1</t>
  </si>
  <si>
    <t>1.2</t>
  </si>
  <si>
    <t>KNR 201/702/2 (2)</t>
  </si>
  <si>
    <t>26</t>
  </si>
  <si>
    <t>Cena jedn.</t>
  </si>
  <si>
    <t>Układanie bednarki, w kanałach lub tunelach luzem, przekrój bednarki do 120·mm2 / 30x4</t>
  </si>
  <si>
    <t>Obróbka na sucho kabli  do 1·kV o izolacji i powłoce z tworzyw sztucznych, kabel Al 4-żyłowy 35·mm2</t>
  </si>
  <si>
    <t>6</t>
  </si>
  <si>
    <t>KNR 510/103/2 (1)</t>
  </si>
  <si>
    <t>8</t>
  </si>
  <si>
    <t>Montaż uziemień, mechaniczne pogrążanie uziomów pionowych prętowych, kategoria gruntu III</t>
  </si>
  <si>
    <t>28</t>
  </si>
  <si>
    <t>22</t>
  </si>
  <si>
    <t>2</t>
  </si>
  <si>
    <t>Montaż szafki oświetleniowej 2-obw. 3-faz. wraz z zasilaniem</t>
  </si>
  <si>
    <t>Montaż przewodów do opraw oświetleniowych, wciąganych w słupy, rury osłonowe i wysięgniki, wysokość latarń do 10·m, przewody kabelkowe YDY 3x1,5</t>
  </si>
  <si>
    <t>m3</t>
  </si>
  <si>
    <t>Badania i pomiary instalacji uziemiającej, piorunochronnej i skuteczności zerowania, skuteczność zerowania, pomiar każdy następny</t>
  </si>
  <si>
    <t>KNNR 5/1302/3</t>
  </si>
  <si>
    <t/>
  </si>
  <si>
    <t>Nr</t>
  </si>
  <si>
    <t>Jedn.</t>
  </si>
  <si>
    <t>RAZEM OŚWIETLENIE DROGOWE W M. MAŁY RUDNIK - ETAP I NETTO WYNOSI:</t>
  </si>
  <si>
    <t>RAZEM OŚWIETLENIE DROGOWE W M. RUDA - ETAP I NETTO WYNOSI:</t>
  </si>
  <si>
    <t>RAZEM KOSZTORYS NETTO WYNOSI:</t>
  </si>
  <si>
    <t>PODATEK VAT 23%:</t>
  </si>
  <si>
    <t>RAZEM KOSZTORYS BRUTTO WYNOSI:</t>
  </si>
  <si>
    <t>Załącznik 10 do SIWZ</t>
  </si>
</sst>
</file>

<file path=xl/styles.xml><?xml version="1.0" encoding="utf-8"?>
<styleSheet xmlns="http://schemas.openxmlformats.org/spreadsheetml/2006/main">
  <fonts count="5">
    <font>
      <sz val="10"/>
      <color indexed="8"/>
      <name val="Arial"/>
      <family val="2"/>
    </font>
    <font>
      <b/>
      <sz val="10"/>
      <color indexed="8"/>
      <name val="Arial"/>
      <family val="2"/>
      <charset val="238"/>
    </font>
    <font>
      <sz val="8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49" fontId="1" fillId="0" borderId="2" xfId="0" applyNumberFormat="1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/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vertical="top"/>
    </xf>
    <xf numFmtId="49" fontId="4" fillId="0" borderId="2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4" xfId="0" applyNumberFormat="1" applyFont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00"/>
  <sheetViews>
    <sheetView tabSelected="1" view="pageBreakPreview" topLeftCell="D88" zoomScale="120" zoomScaleNormal="100" zoomScaleSheetLayoutView="120" workbookViewId="0">
      <selection activeCell="H97" sqref="H97"/>
    </sheetView>
  </sheetViews>
  <sheetFormatPr defaultRowHeight="12.75"/>
  <cols>
    <col min="1" max="1" width="5.7109375" customWidth="1"/>
    <col min="2" max="2" width="14.7109375" customWidth="1"/>
    <col min="3" max="3" width="23" hidden="1" customWidth="1"/>
    <col min="4" max="4" width="57" customWidth="1"/>
    <col min="5" max="6" width="6.7109375" customWidth="1"/>
    <col min="7" max="8" width="12.7109375" customWidth="1"/>
  </cols>
  <sheetData>
    <row r="2" spans="1:8">
      <c r="G2" t="s">
        <v>152</v>
      </c>
    </row>
    <row r="4" spans="1:8">
      <c r="A4" s="2" t="s">
        <v>145</v>
      </c>
      <c r="B4" s="2" t="s">
        <v>94</v>
      </c>
      <c r="C4" s="2" t="s">
        <v>16</v>
      </c>
      <c r="D4" s="2" t="s">
        <v>105</v>
      </c>
      <c r="E4" s="2" t="s">
        <v>146</v>
      </c>
      <c r="F4" s="2" t="s">
        <v>52</v>
      </c>
      <c r="G4" s="2" t="s">
        <v>129</v>
      </c>
      <c r="H4" s="2" t="s">
        <v>82</v>
      </c>
    </row>
    <row r="5" spans="1:8" s="1" customFormat="1" ht="25.5">
      <c r="A5" s="6" t="s">
        <v>144</v>
      </c>
      <c r="B5" s="7" t="s">
        <v>144</v>
      </c>
      <c r="C5" s="7" t="s">
        <v>120</v>
      </c>
      <c r="D5" s="7" t="s">
        <v>44</v>
      </c>
      <c r="E5" s="8" t="s">
        <v>144</v>
      </c>
      <c r="F5" s="8" t="s">
        <v>144</v>
      </c>
      <c r="G5" s="8" t="s">
        <v>144</v>
      </c>
      <c r="H5" s="9" t="s">
        <v>144</v>
      </c>
    </row>
    <row r="6" spans="1:8">
      <c r="A6" s="6" t="s">
        <v>35</v>
      </c>
      <c r="B6" s="7" t="s">
        <v>144</v>
      </c>
      <c r="C6" s="7" t="s">
        <v>38</v>
      </c>
      <c r="D6" s="7" t="s">
        <v>8</v>
      </c>
      <c r="E6" s="8" t="s">
        <v>144</v>
      </c>
      <c r="F6" s="8" t="s">
        <v>144</v>
      </c>
      <c r="G6" s="8" t="s">
        <v>144</v>
      </c>
      <c r="H6" s="9" t="s">
        <v>144</v>
      </c>
    </row>
    <row r="7" spans="1:8" ht="25.5">
      <c r="A7" s="3" t="s">
        <v>51</v>
      </c>
      <c r="B7" s="4" t="s">
        <v>144</v>
      </c>
      <c r="C7" s="4" t="s">
        <v>47</v>
      </c>
      <c r="D7" s="4" t="s">
        <v>46</v>
      </c>
      <c r="E7" s="5" t="s">
        <v>144</v>
      </c>
      <c r="F7" s="5" t="s">
        <v>144</v>
      </c>
      <c r="G7" s="5" t="s">
        <v>144</v>
      </c>
      <c r="H7" s="5" t="s">
        <v>144</v>
      </c>
    </row>
    <row r="8" spans="1:8" ht="21">
      <c r="A8" s="10" t="s">
        <v>35</v>
      </c>
      <c r="B8" s="11" t="s">
        <v>144</v>
      </c>
      <c r="C8" s="11" t="s">
        <v>127</v>
      </c>
      <c r="D8" s="11" t="s">
        <v>77</v>
      </c>
      <c r="E8" s="11" t="s">
        <v>91</v>
      </c>
      <c r="F8" s="12">
        <v>988</v>
      </c>
      <c r="G8" s="13">
        <v>0</v>
      </c>
      <c r="H8" s="13">
        <f>F8*G8</f>
        <v>0</v>
      </c>
    </row>
    <row r="9" spans="1:8">
      <c r="A9" s="10" t="s">
        <v>138</v>
      </c>
      <c r="B9" s="11" t="s">
        <v>144</v>
      </c>
      <c r="C9" s="11" t="s">
        <v>106</v>
      </c>
      <c r="D9" s="11" t="s">
        <v>86</v>
      </c>
      <c r="E9" s="11" t="s">
        <v>91</v>
      </c>
      <c r="F9" s="12">
        <v>58</v>
      </c>
      <c r="G9" s="13">
        <v>0</v>
      </c>
      <c r="H9" s="13">
        <f t="shared" ref="H9:H53" si="0">F9*G9</f>
        <v>0</v>
      </c>
    </row>
    <row r="10" spans="1:8">
      <c r="A10" s="10" t="s">
        <v>57</v>
      </c>
      <c r="B10" s="11" t="s">
        <v>144</v>
      </c>
      <c r="C10" s="11" t="s">
        <v>106</v>
      </c>
      <c r="D10" s="11" t="s">
        <v>31</v>
      </c>
      <c r="E10" s="11" t="s">
        <v>91</v>
      </c>
      <c r="F10" s="12">
        <v>119</v>
      </c>
      <c r="G10" s="13">
        <v>0</v>
      </c>
      <c r="H10" s="13">
        <f t="shared" si="0"/>
        <v>0</v>
      </c>
    </row>
    <row r="11" spans="1:8" ht="21">
      <c r="A11" s="10" t="s">
        <v>114</v>
      </c>
      <c r="B11" s="11" t="s">
        <v>144</v>
      </c>
      <c r="C11" s="11" t="s">
        <v>58</v>
      </c>
      <c r="D11" s="11" t="s">
        <v>21</v>
      </c>
      <c r="E11" s="11" t="s">
        <v>91</v>
      </c>
      <c r="F11" s="12">
        <v>31</v>
      </c>
      <c r="G11" s="13">
        <v>0</v>
      </c>
      <c r="H11" s="13">
        <f t="shared" si="0"/>
        <v>0</v>
      </c>
    </row>
    <row r="12" spans="1:8">
      <c r="A12" s="10" t="s">
        <v>40</v>
      </c>
      <c r="B12" s="11" t="s">
        <v>144</v>
      </c>
      <c r="C12" s="11" t="s">
        <v>60</v>
      </c>
      <c r="D12" s="11" t="s">
        <v>54</v>
      </c>
      <c r="E12" s="11" t="s">
        <v>91</v>
      </c>
      <c r="F12" s="12">
        <v>1622</v>
      </c>
      <c r="G12" s="13">
        <v>0</v>
      </c>
      <c r="H12" s="13">
        <f t="shared" si="0"/>
        <v>0</v>
      </c>
    </row>
    <row r="13" spans="1:8" ht="21">
      <c r="A13" s="10" t="s">
        <v>132</v>
      </c>
      <c r="B13" s="11" t="s">
        <v>144</v>
      </c>
      <c r="C13" s="11" t="s">
        <v>43</v>
      </c>
      <c r="D13" s="11" t="s">
        <v>89</v>
      </c>
      <c r="E13" s="11" t="s">
        <v>91</v>
      </c>
      <c r="F13" s="12">
        <v>988</v>
      </c>
      <c r="G13" s="13">
        <v>0</v>
      </c>
      <c r="H13" s="13">
        <f t="shared" si="0"/>
        <v>0</v>
      </c>
    </row>
    <row r="14" spans="1:8" ht="21">
      <c r="A14" s="10" t="s">
        <v>74</v>
      </c>
      <c r="B14" s="11" t="s">
        <v>144</v>
      </c>
      <c r="C14" s="11" t="s">
        <v>53</v>
      </c>
      <c r="D14" s="11" t="s">
        <v>25</v>
      </c>
      <c r="E14" s="11" t="s">
        <v>91</v>
      </c>
      <c r="F14" s="12">
        <v>14</v>
      </c>
      <c r="G14" s="13">
        <v>0</v>
      </c>
      <c r="H14" s="13">
        <f t="shared" si="0"/>
        <v>0</v>
      </c>
    </row>
    <row r="15" spans="1:8" ht="21">
      <c r="A15" s="10" t="s">
        <v>134</v>
      </c>
      <c r="B15" s="11" t="s">
        <v>144</v>
      </c>
      <c r="C15" s="11" t="s">
        <v>24</v>
      </c>
      <c r="D15" s="11" t="s">
        <v>115</v>
      </c>
      <c r="E15" s="11" t="s">
        <v>109</v>
      </c>
      <c r="F15" s="12">
        <v>7</v>
      </c>
      <c r="G15" s="13">
        <v>0</v>
      </c>
      <c r="H15" s="13">
        <f t="shared" si="0"/>
        <v>0</v>
      </c>
    </row>
    <row r="16" spans="1:8" ht="31.5">
      <c r="A16" s="10" t="s">
        <v>70</v>
      </c>
      <c r="B16" s="11" t="s">
        <v>144</v>
      </c>
      <c r="C16" s="11" t="s">
        <v>133</v>
      </c>
      <c r="D16" s="11" t="s">
        <v>28</v>
      </c>
      <c r="E16" s="11" t="s">
        <v>91</v>
      </c>
      <c r="F16" s="12">
        <v>947</v>
      </c>
      <c r="G16" s="13">
        <v>0</v>
      </c>
      <c r="H16" s="13">
        <f t="shared" si="0"/>
        <v>0</v>
      </c>
    </row>
    <row r="17" spans="1:8" ht="21">
      <c r="A17" s="10" t="s">
        <v>7</v>
      </c>
      <c r="B17" s="11" t="s">
        <v>144</v>
      </c>
      <c r="C17" s="11" t="s">
        <v>97</v>
      </c>
      <c r="D17" s="11" t="s">
        <v>67</v>
      </c>
      <c r="E17" s="11" t="s">
        <v>91</v>
      </c>
      <c r="F17" s="12">
        <v>229</v>
      </c>
      <c r="G17" s="13">
        <v>0</v>
      </c>
      <c r="H17" s="13">
        <f t="shared" si="0"/>
        <v>0</v>
      </c>
    </row>
    <row r="18" spans="1:8" ht="21">
      <c r="A18" s="10" t="s">
        <v>83</v>
      </c>
      <c r="B18" s="11" t="s">
        <v>144</v>
      </c>
      <c r="C18" s="11" t="s">
        <v>62</v>
      </c>
      <c r="D18" s="11" t="s">
        <v>42</v>
      </c>
      <c r="E18" s="11" t="s">
        <v>91</v>
      </c>
      <c r="F18" s="12">
        <v>988</v>
      </c>
      <c r="G18" s="13">
        <v>0</v>
      </c>
      <c r="H18" s="13">
        <f t="shared" si="0"/>
        <v>0</v>
      </c>
    </row>
    <row r="19" spans="1:8" ht="31.5">
      <c r="A19" s="10" t="s">
        <v>19</v>
      </c>
      <c r="B19" s="11" t="s">
        <v>144</v>
      </c>
      <c r="C19" s="11" t="s">
        <v>34</v>
      </c>
      <c r="D19" s="11" t="s">
        <v>20</v>
      </c>
      <c r="E19" s="11" t="s">
        <v>141</v>
      </c>
      <c r="F19" s="12">
        <v>237.12</v>
      </c>
      <c r="G19" s="13">
        <v>0</v>
      </c>
      <c r="H19" s="13">
        <f t="shared" si="0"/>
        <v>0</v>
      </c>
    </row>
    <row r="20" spans="1:8" ht="21">
      <c r="A20" s="10" t="s">
        <v>96</v>
      </c>
      <c r="B20" s="11" t="s">
        <v>144</v>
      </c>
      <c r="C20" s="11" t="s">
        <v>27</v>
      </c>
      <c r="D20" s="11" t="s">
        <v>102</v>
      </c>
      <c r="E20" s="11" t="s">
        <v>63</v>
      </c>
      <c r="F20" s="12">
        <v>21</v>
      </c>
      <c r="G20" s="13">
        <v>0</v>
      </c>
      <c r="H20" s="13">
        <f t="shared" si="0"/>
        <v>0</v>
      </c>
    </row>
    <row r="21" spans="1:8" ht="21">
      <c r="A21" s="10" t="s">
        <v>2</v>
      </c>
      <c r="B21" s="11" t="s">
        <v>144</v>
      </c>
      <c r="C21" s="11" t="s">
        <v>81</v>
      </c>
      <c r="D21" s="11" t="s">
        <v>121</v>
      </c>
      <c r="E21" s="11" t="s">
        <v>63</v>
      </c>
      <c r="F21" s="12">
        <v>21</v>
      </c>
      <c r="G21" s="13">
        <v>0</v>
      </c>
      <c r="H21" s="13">
        <f t="shared" si="0"/>
        <v>0</v>
      </c>
    </row>
    <row r="22" spans="1:8" ht="21">
      <c r="A22" s="10" t="s">
        <v>88</v>
      </c>
      <c r="B22" s="11" t="s">
        <v>144</v>
      </c>
      <c r="C22" s="11" t="s">
        <v>85</v>
      </c>
      <c r="D22" s="11" t="s">
        <v>116</v>
      </c>
      <c r="E22" s="11" t="s">
        <v>63</v>
      </c>
      <c r="F22" s="12">
        <v>16</v>
      </c>
      <c r="G22" s="13">
        <v>0</v>
      </c>
      <c r="H22" s="13">
        <f t="shared" si="0"/>
        <v>0</v>
      </c>
    </row>
    <row r="23" spans="1:8" ht="21">
      <c r="A23" s="10" t="s">
        <v>14</v>
      </c>
      <c r="B23" s="11" t="s">
        <v>144</v>
      </c>
      <c r="C23" s="11" t="s">
        <v>37</v>
      </c>
      <c r="D23" s="11" t="s">
        <v>131</v>
      </c>
      <c r="E23" s="11" t="s">
        <v>109</v>
      </c>
      <c r="F23" s="12">
        <v>14</v>
      </c>
      <c r="G23" s="13">
        <v>0</v>
      </c>
      <c r="H23" s="13">
        <f t="shared" si="0"/>
        <v>0</v>
      </c>
    </row>
    <row r="24" spans="1:8" ht="21">
      <c r="A24" s="10" t="s">
        <v>108</v>
      </c>
      <c r="B24" s="11" t="s">
        <v>144</v>
      </c>
      <c r="C24" s="11" t="s">
        <v>143</v>
      </c>
      <c r="D24" s="11" t="s">
        <v>80</v>
      </c>
      <c r="E24" s="11" t="s">
        <v>118</v>
      </c>
      <c r="F24" s="12">
        <v>7</v>
      </c>
      <c r="G24" s="13">
        <v>0</v>
      </c>
      <c r="H24" s="13">
        <f t="shared" si="0"/>
        <v>0</v>
      </c>
    </row>
    <row r="25" spans="1:8" ht="25.5">
      <c r="A25" s="3" t="s">
        <v>126</v>
      </c>
      <c r="B25" s="4" t="s">
        <v>144</v>
      </c>
      <c r="C25" s="4" t="s">
        <v>47</v>
      </c>
      <c r="D25" s="4" t="s">
        <v>139</v>
      </c>
      <c r="E25" s="5" t="s">
        <v>144</v>
      </c>
      <c r="F25" s="5" t="s">
        <v>144</v>
      </c>
      <c r="G25" s="5" t="s">
        <v>144</v>
      </c>
      <c r="H25" s="5" t="s">
        <v>144</v>
      </c>
    </row>
    <row r="26" spans="1:8" ht="21">
      <c r="A26" s="10" t="s">
        <v>15</v>
      </c>
      <c r="B26" s="11" t="s">
        <v>144</v>
      </c>
      <c r="C26" s="11" t="s">
        <v>72</v>
      </c>
      <c r="D26" s="11" t="s">
        <v>61</v>
      </c>
      <c r="E26" s="11" t="s">
        <v>91</v>
      </c>
      <c r="F26" s="12">
        <v>5</v>
      </c>
      <c r="G26" s="13">
        <v>0</v>
      </c>
      <c r="H26" s="13">
        <f t="shared" si="0"/>
        <v>0</v>
      </c>
    </row>
    <row r="27" spans="1:8">
      <c r="A27" s="10" t="s">
        <v>107</v>
      </c>
      <c r="B27" s="11" t="s">
        <v>144</v>
      </c>
      <c r="C27" s="11" t="s">
        <v>60</v>
      </c>
      <c r="D27" s="11" t="s">
        <v>54</v>
      </c>
      <c r="E27" s="11" t="s">
        <v>91</v>
      </c>
      <c r="F27" s="12">
        <v>10</v>
      </c>
      <c r="G27" s="13">
        <v>0</v>
      </c>
      <c r="H27" s="13">
        <f t="shared" si="0"/>
        <v>0</v>
      </c>
    </row>
    <row r="28" spans="1:8" ht="21">
      <c r="A28" s="10" t="s">
        <v>123</v>
      </c>
      <c r="B28" s="11" t="s">
        <v>144</v>
      </c>
      <c r="C28" s="11" t="s">
        <v>122</v>
      </c>
      <c r="D28" s="11" t="s">
        <v>30</v>
      </c>
      <c r="E28" s="11" t="s">
        <v>91</v>
      </c>
      <c r="F28" s="12">
        <v>5</v>
      </c>
      <c r="G28" s="13">
        <v>0</v>
      </c>
      <c r="H28" s="13">
        <f t="shared" si="0"/>
        <v>0</v>
      </c>
    </row>
    <row r="29" spans="1:8" ht="31.5">
      <c r="A29" s="10" t="s">
        <v>36</v>
      </c>
      <c r="B29" s="11" t="s">
        <v>144</v>
      </c>
      <c r="C29" s="11" t="s">
        <v>133</v>
      </c>
      <c r="D29" s="11" t="s">
        <v>28</v>
      </c>
      <c r="E29" s="11" t="s">
        <v>91</v>
      </c>
      <c r="F29" s="12">
        <v>5</v>
      </c>
      <c r="G29" s="13">
        <v>0</v>
      </c>
      <c r="H29" s="13">
        <f t="shared" si="0"/>
        <v>0</v>
      </c>
    </row>
    <row r="30" spans="1:8" ht="21">
      <c r="A30" s="10" t="s">
        <v>137</v>
      </c>
      <c r="B30" s="11" t="s">
        <v>144</v>
      </c>
      <c r="C30" s="11" t="s">
        <v>97</v>
      </c>
      <c r="D30" s="11" t="s">
        <v>33</v>
      </c>
      <c r="E30" s="11" t="s">
        <v>91</v>
      </c>
      <c r="F30" s="12">
        <v>5</v>
      </c>
      <c r="G30" s="13">
        <v>0</v>
      </c>
      <c r="H30" s="13">
        <f t="shared" si="0"/>
        <v>0</v>
      </c>
    </row>
    <row r="31" spans="1:8" ht="31.5">
      <c r="A31" s="10" t="s">
        <v>59</v>
      </c>
      <c r="B31" s="11" t="s">
        <v>144</v>
      </c>
      <c r="C31" s="11" t="s">
        <v>101</v>
      </c>
      <c r="D31" s="11" t="s">
        <v>45</v>
      </c>
      <c r="E31" s="11" t="s">
        <v>109</v>
      </c>
      <c r="F31" s="12">
        <v>1</v>
      </c>
      <c r="G31" s="13">
        <v>0</v>
      </c>
      <c r="H31" s="13">
        <f t="shared" si="0"/>
        <v>0</v>
      </c>
    </row>
    <row r="32" spans="1:8" ht="21">
      <c r="A32" s="10" t="s">
        <v>113</v>
      </c>
      <c r="B32" s="11" t="s">
        <v>144</v>
      </c>
      <c r="C32" s="11" t="s">
        <v>53</v>
      </c>
      <c r="D32" s="11" t="s">
        <v>130</v>
      </c>
      <c r="E32" s="11" t="s">
        <v>91</v>
      </c>
      <c r="F32" s="12">
        <v>2</v>
      </c>
      <c r="G32" s="13">
        <v>0</v>
      </c>
      <c r="H32" s="13">
        <f t="shared" si="0"/>
        <v>0</v>
      </c>
    </row>
    <row r="33" spans="1:8" ht="21">
      <c r="A33" s="10" t="s">
        <v>41</v>
      </c>
      <c r="B33" s="11" t="s">
        <v>144</v>
      </c>
      <c r="C33" s="11" t="s">
        <v>24</v>
      </c>
      <c r="D33" s="11" t="s">
        <v>115</v>
      </c>
      <c r="E33" s="11" t="s">
        <v>109</v>
      </c>
      <c r="F33" s="12">
        <v>1</v>
      </c>
      <c r="G33" s="13">
        <v>0</v>
      </c>
      <c r="H33" s="13">
        <f t="shared" si="0"/>
        <v>0</v>
      </c>
    </row>
    <row r="34" spans="1:8" ht="21">
      <c r="A34" s="10" t="s">
        <v>128</v>
      </c>
      <c r="B34" s="11" t="s">
        <v>144</v>
      </c>
      <c r="C34" s="11" t="s">
        <v>23</v>
      </c>
      <c r="D34" s="11" t="s">
        <v>135</v>
      </c>
      <c r="E34" s="11" t="s">
        <v>91</v>
      </c>
      <c r="F34" s="12">
        <v>7.5</v>
      </c>
      <c r="G34" s="13">
        <v>0</v>
      </c>
      <c r="H34" s="13">
        <f t="shared" si="0"/>
        <v>0</v>
      </c>
    </row>
    <row r="35" spans="1:8" ht="21">
      <c r="A35" s="10" t="s">
        <v>76</v>
      </c>
      <c r="B35" s="11" t="s">
        <v>144</v>
      </c>
      <c r="C35" s="11" t="s">
        <v>87</v>
      </c>
      <c r="D35" s="11" t="s">
        <v>71</v>
      </c>
      <c r="E35" s="11" t="s">
        <v>109</v>
      </c>
      <c r="F35" s="12">
        <v>1</v>
      </c>
      <c r="G35" s="13">
        <v>0</v>
      </c>
      <c r="H35" s="13">
        <f t="shared" si="0"/>
        <v>0</v>
      </c>
    </row>
    <row r="36" spans="1:8" ht="21">
      <c r="A36" s="10" t="s">
        <v>136</v>
      </c>
      <c r="B36" s="11" t="s">
        <v>144</v>
      </c>
      <c r="C36" s="11" t="s">
        <v>37</v>
      </c>
      <c r="D36" s="11" t="s">
        <v>131</v>
      </c>
      <c r="E36" s="11" t="s">
        <v>109</v>
      </c>
      <c r="F36" s="12">
        <v>1</v>
      </c>
      <c r="G36" s="13">
        <v>0</v>
      </c>
      <c r="H36" s="13">
        <f t="shared" si="0"/>
        <v>0</v>
      </c>
    </row>
    <row r="37" spans="1:8" ht="21">
      <c r="A37" s="10" t="s">
        <v>68</v>
      </c>
      <c r="B37" s="11" t="s">
        <v>144</v>
      </c>
      <c r="C37" s="11" t="s">
        <v>143</v>
      </c>
      <c r="D37" s="11" t="s">
        <v>80</v>
      </c>
      <c r="E37" s="11" t="s">
        <v>118</v>
      </c>
      <c r="F37" s="12">
        <v>1</v>
      </c>
      <c r="G37" s="13">
        <v>0</v>
      </c>
      <c r="H37" s="13">
        <f t="shared" si="0"/>
        <v>0</v>
      </c>
    </row>
    <row r="38" spans="1:8" ht="21">
      <c r="A38" s="10" t="s">
        <v>93</v>
      </c>
      <c r="B38" s="11" t="s">
        <v>144</v>
      </c>
      <c r="C38" s="11" t="s">
        <v>56</v>
      </c>
      <c r="D38" s="11" t="s">
        <v>50</v>
      </c>
      <c r="E38" s="11" t="s">
        <v>109</v>
      </c>
      <c r="F38" s="12">
        <v>1</v>
      </c>
      <c r="G38" s="13">
        <v>0</v>
      </c>
      <c r="H38" s="13">
        <f t="shared" si="0"/>
        <v>0</v>
      </c>
    </row>
    <row r="39" spans="1:8" ht="25.5">
      <c r="A39" s="3" t="s">
        <v>65</v>
      </c>
      <c r="B39" s="4" t="s">
        <v>144</v>
      </c>
      <c r="C39" s="4" t="s">
        <v>47</v>
      </c>
      <c r="D39" s="4" t="s">
        <v>55</v>
      </c>
      <c r="E39" s="5" t="s">
        <v>144</v>
      </c>
      <c r="F39" s="5" t="s">
        <v>144</v>
      </c>
      <c r="G39" s="5" t="s">
        <v>144</v>
      </c>
      <c r="H39" s="5" t="s">
        <v>144</v>
      </c>
    </row>
    <row r="40" spans="1:8" ht="21">
      <c r="A40" s="10" t="s">
        <v>5</v>
      </c>
      <c r="B40" s="11" t="s">
        <v>144</v>
      </c>
      <c r="C40" s="11" t="s">
        <v>119</v>
      </c>
      <c r="D40" s="11" t="s">
        <v>111</v>
      </c>
      <c r="E40" s="11" t="s">
        <v>109</v>
      </c>
      <c r="F40" s="12">
        <v>7</v>
      </c>
      <c r="G40" s="13">
        <v>0</v>
      </c>
      <c r="H40" s="13">
        <f t="shared" si="0"/>
        <v>0</v>
      </c>
    </row>
    <row r="41" spans="1:8" ht="21">
      <c r="A41" s="10" t="s">
        <v>104</v>
      </c>
      <c r="B41" s="11" t="s">
        <v>144</v>
      </c>
      <c r="C41" s="11" t="s">
        <v>0</v>
      </c>
      <c r="D41" s="11" t="s">
        <v>12</v>
      </c>
      <c r="E41" s="11" t="s">
        <v>109</v>
      </c>
      <c r="F41" s="12">
        <v>6</v>
      </c>
      <c r="G41" s="13">
        <v>0</v>
      </c>
      <c r="H41" s="13">
        <f t="shared" si="0"/>
        <v>0</v>
      </c>
    </row>
    <row r="42" spans="1:8" ht="21">
      <c r="A42" s="10" t="s">
        <v>11</v>
      </c>
      <c r="B42" s="11" t="s">
        <v>144</v>
      </c>
      <c r="C42" s="11" t="s">
        <v>17</v>
      </c>
      <c r="D42" s="11" t="s">
        <v>95</v>
      </c>
      <c r="E42" s="11" t="s">
        <v>109</v>
      </c>
      <c r="F42" s="12">
        <v>1</v>
      </c>
      <c r="G42" s="13">
        <v>0</v>
      </c>
      <c r="H42" s="13">
        <f t="shared" si="0"/>
        <v>0</v>
      </c>
    </row>
    <row r="43" spans="1:8" ht="31.5">
      <c r="A43" s="10" t="s">
        <v>78</v>
      </c>
      <c r="B43" s="11" t="s">
        <v>144</v>
      </c>
      <c r="C43" s="11" t="s">
        <v>84</v>
      </c>
      <c r="D43" s="11" t="s">
        <v>140</v>
      </c>
      <c r="E43" s="11" t="s">
        <v>100</v>
      </c>
      <c r="F43" s="12">
        <v>9</v>
      </c>
      <c r="G43" s="13">
        <v>0</v>
      </c>
      <c r="H43" s="13">
        <f t="shared" si="0"/>
        <v>0</v>
      </c>
    </row>
    <row r="44" spans="1:8" ht="21">
      <c r="A44" s="10" t="s">
        <v>6</v>
      </c>
      <c r="B44" s="11" t="s">
        <v>144</v>
      </c>
      <c r="C44" s="11" t="s">
        <v>3</v>
      </c>
      <c r="D44" s="11" t="s">
        <v>18</v>
      </c>
      <c r="E44" s="11" t="s">
        <v>109</v>
      </c>
      <c r="F44" s="12">
        <v>9</v>
      </c>
      <c r="G44" s="13">
        <v>0</v>
      </c>
      <c r="H44" s="13">
        <f t="shared" si="0"/>
        <v>0</v>
      </c>
    </row>
    <row r="45" spans="1:8">
      <c r="A45" s="10" t="s">
        <v>99</v>
      </c>
      <c r="B45" s="11" t="s">
        <v>144</v>
      </c>
      <c r="C45" s="11" t="s">
        <v>39</v>
      </c>
      <c r="D45" s="11" t="s">
        <v>64</v>
      </c>
      <c r="E45" s="11" t="s">
        <v>109</v>
      </c>
      <c r="F45" s="12">
        <v>6</v>
      </c>
      <c r="G45" s="13">
        <v>0</v>
      </c>
      <c r="H45" s="13">
        <f t="shared" si="0"/>
        <v>0</v>
      </c>
    </row>
    <row r="46" spans="1:8">
      <c r="A46" s="10" t="s">
        <v>29</v>
      </c>
      <c r="B46" s="11" t="s">
        <v>144</v>
      </c>
      <c r="C46" s="11" t="s">
        <v>39</v>
      </c>
      <c r="D46" s="11" t="s">
        <v>75</v>
      </c>
      <c r="E46" s="11" t="s">
        <v>109</v>
      </c>
      <c r="F46" s="12">
        <v>1</v>
      </c>
      <c r="G46" s="13">
        <v>0</v>
      </c>
      <c r="H46" s="13">
        <f t="shared" si="0"/>
        <v>0</v>
      </c>
    </row>
    <row r="47" spans="1:8" ht="21">
      <c r="A47" s="10" t="s">
        <v>103</v>
      </c>
      <c r="B47" s="11" t="s">
        <v>144</v>
      </c>
      <c r="C47" s="11" t="s">
        <v>23</v>
      </c>
      <c r="D47" s="11" t="s">
        <v>135</v>
      </c>
      <c r="E47" s="11" t="s">
        <v>91</v>
      </c>
      <c r="F47" s="12">
        <v>7.5</v>
      </c>
      <c r="G47" s="13">
        <v>0</v>
      </c>
      <c r="H47" s="13">
        <f t="shared" si="0"/>
        <v>0</v>
      </c>
    </row>
    <row r="48" spans="1:8" ht="21">
      <c r="A48" s="10" t="s">
        <v>22</v>
      </c>
      <c r="B48" s="11" t="s">
        <v>144</v>
      </c>
      <c r="C48" s="11" t="s">
        <v>87</v>
      </c>
      <c r="D48" s="11" t="s">
        <v>71</v>
      </c>
      <c r="E48" s="11" t="s">
        <v>109</v>
      </c>
      <c r="F48" s="12">
        <v>1</v>
      </c>
      <c r="G48" s="13">
        <v>0</v>
      </c>
      <c r="H48" s="13">
        <f t="shared" si="0"/>
        <v>0</v>
      </c>
    </row>
    <row r="49" spans="1:8" ht="21">
      <c r="A49" s="10" t="s">
        <v>48</v>
      </c>
      <c r="B49" s="11" t="s">
        <v>144</v>
      </c>
      <c r="C49" s="11" t="s">
        <v>125</v>
      </c>
      <c r="D49" s="11" t="s">
        <v>4</v>
      </c>
      <c r="E49" s="11" t="s">
        <v>79</v>
      </c>
      <c r="F49" s="12">
        <v>1</v>
      </c>
      <c r="G49" s="13">
        <v>0</v>
      </c>
      <c r="H49" s="13">
        <f t="shared" si="0"/>
        <v>0</v>
      </c>
    </row>
    <row r="50" spans="1:8" ht="21">
      <c r="A50" s="10" t="s">
        <v>117</v>
      </c>
      <c r="B50" s="11" t="s">
        <v>144</v>
      </c>
      <c r="C50" s="11" t="s">
        <v>49</v>
      </c>
      <c r="D50" s="11" t="s">
        <v>9</v>
      </c>
      <c r="E50" s="11" t="s">
        <v>79</v>
      </c>
      <c r="F50" s="12">
        <v>8</v>
      </c>
      <c r="G50" s="13">
        <v>0</v>
      </c>
      <c r="H50" s="13">
        <f t="shared" si="0"/>
        <v>0</v>
      </c>
    </row>
    <row r="51" spans="1:8" ht="21">
      <c r="A51" s="10" t="s">
        <v>66</v>
      </c>
      <c r="B51" s="11" t="s">
        <v>144</v>
      </c>
      <c r="C51" s="11" t="s">
        <v>56</v>
      </c>
      <c r="D51" s="11" t="s">
        <v>50</v>
      </c>
      <c r="E51" s="11" t="s">
        <v>109</v>
      </c>
      <c r="F51" s="12">
        <v>1</v>
      </c>
      <c r="G51" s="13">
        <v>0</v>
      </c>
      <c r="H51" s="13">
        <f t="shared" si="0"/>
        <v>0</v>
      </c>
    </row>
    <row r="52" spans="1:8" ht="21">
      <c r="A52" s="10" t="s">
        <v>124</v>
      </c>
      <c r="B52" s="11" t="s">
        <v>144</v>
      </c>
      <c r="C52" s="11" t="s">
        <v>69</v>
      </c>
      <c r="D52" s="11" t="s">
        <v>90</v>
      </c>
      <c r="E52" s="11" t="s">
        <v>109</v>
      </c>
      <c r="F52" s="12">
        <v>2</v>
      </c>
      <c r="G52" s="13">
        <v>0</v>
      </c>
      <c r="H52" s="13">
        <f t="shared" si="0"/>
        <v>0</v>
      </c>
    </row>
    <row r="53" spans="1:8" ht="21">
      <c r="A53" s="10" t="s">
        <v>32</v>
      </c>
      <c r="B53" s="11" t="s">
        <v>144</v>
      </c>
      <c r="C53" s="11" t="s">
        <v>112</v>
      </c>
      <c r="D53" s="11" t="s">
        <v>142</v>
      </c>
      <c r="E53" s="11" t="s">
        <v>109</v>
      </c>
      <c r="F53" s="12">
        <v>5</v>
      </c>
      <c r="G53" s="13">
        <v>0</v>
      </c>
      <c r="H53" s="13">
        <f t="shared" si="0"/>
        <v>0</v>
      </c>
    </row>
    <row r="54" spans="1:8">
      <c r="A54" s="15" t="s">
        <v>147</v>
      </c>
      <c r="B54" s="16"/>
      <c r="C54" s="16"/>
      <c r="D54" s="16"/>
      <c r="E54" s="16"/>
      <c r="F54" s="16"/>
      <c r="G54" s="17"/>
      <c r="H54" s="14">
        <f>SUM(H8:H24,H26:H38,H40:H53)</f>
        <v>0</v>
      </c>
    </row>
    <row r="55" spans="1:8">
      <c r="A55" s="6" t="s">
        <v>138</v>
      </c>
      <c r="B55" s="7" t="s">
        <v>144</v>
      </c>
      <c r="C55" s="7" t="s">
        <v>38</v>
      </c>
      <c r="D55" s="7" t="s">
        <v>98</v>
      </c>
      <c r="E55" s="8" t="s">
        <v>144</v>
      </c>
      <c r="F55" s="8" t="s">
        <v>144</v>
      </c>
      <c r="G55" s="8" t="s">
        <v>144</v>
      </c>
      <c r="H55" s="9" t="s">
        <v>144</v>
      </c>
    </row>
    <row r="56" spans="1:8" ht="25.5">
      <c r="A56" s="3" t="s">
        <v>1</v>
      </c>
      <c r="B56" s="4" t="s">
        <v>144</v>
      </c>
      <c r="C56" s="4" t="s">
        <v>47</v>
      </c>
      <c r="D56" s="4" t="s">
        <v>10</v>
      </c>
      <c r="E56" s="5" t="s">
        <v>144</v>
      </c>
      <c r="F56" s="5" t="s">
        <v>144</v>
      </c>
      <c r="G56" s="5" t="s">
        <v>144</v>
      </c>
      <c r="H56" s="5" t="s">
        <v>144</v>
      </c>
    </row>
    <row r="57" spans="1:8" ht="21">
      <c r="A57" s="10" t="s">
        <v>35</v>
      </c>
      <c r="B57" s="11" t="s">
        <v>144</v>
      </c>
      <c r="C57" s="11" t="s">
        <v>127</v>
      </c>
      <c r="D57" s="11" t="s">
        <v>77</v>
      </c>
      <c r="E57" s="11" t="s">
        <v>91</v>
      </c>
      <c r="F57" s="12">
        <v>743</v>
      </c>
      <c r="G57" s="13">
        <v>0</v>
      </c>
      <c r="H57" s="13">
        <f t="shared" ref="H57:H96" si="1">F57*G57</f>
        <v>0</v>
      </c>
    </row>
    <row r="58" spans="1:8">
      <c r="A58" s="10" t="s">
        <v>138</v>
      </c>
      <c r="B58" s="11" t="s">
        <v>144</v>
      </c>
      <c r="C58" s="11" t="s">
        <v>106</v>
      </c>
      <c r="D58" s="11" t="s">
        <v>86</v>
      </c>
      <c r="E58" s="11" t="s">
        <v>91</v>
      </c>
      <c r="F58" s="12">
        <v>11</v>
      </c>
      <c r="G58" s="13">
        <v>0</v>
      </c>
      <c r="H58" s="13">
        <f t="shared" si="1"/>
        <v>0</v>
      </c>
    </row>
    <row r="59" spans="1:8">
      <c r="A59" s="10" t="s">
        <v>57</v>
      </c>
      <c r="B59" s="11" t="s">
        <v>144</v>
      </c>
      <c r="C59" s="11" t="s">
        <v>106</v>
      </c>
      <c r="D59" s="11" t="s">
        <v>31</v>
      </c>
      <c r="E59" s="11" t="s">
        <v>91</v>
      </c>
      <c r="F59" s="12">
        <v>70</v>
      </c>
      <c r="G59" s="13">
        <v>0</v>
      </c>
      <c r="H59" s="13">
        <f t="shared" si="1"/>
        <v>0</v>
      </c>
    </row>
    <row r="60" spans="1:8" ht="21">
      <c r="A60" s="10" t="s">
        <v>114</v>
      </c>
      <c r="B60" s="11" t="s">
        <v>144</v>
      </c>
      <c r="C60" s="11" t="s">
        <v>58</v>
      </c>
      <c r="D60" s="11" t="s">
        <v>21</v>
      </c>
      <c r="E60" s="11" t="s">
        <v>91</v>
      </c>
      <c r="F60" s="12">
        <v>35</v>
      </c>
      <c r="G60" s="13">
        <v>0</v>
      </c>
      <c r="H60" s="13">
        <f t="shared" si="1"/>
        <v>0</v>
      </c>
    </row>
    <row r="61" spans="1:8">
      <c r="A61" s="10" t="s">
        <v>40</v>
      </c>
      <c r="B61" s="11" t="s">
        <v>144</v>
      </c>
      <c r="C61" s="11" t="s">
        <v>60</v>
      </c>
      <c r="D61" s="11" t="s">
        <v>54</v>
      </c>
      <c r="E61" s="11" t="s">
        <v>91</v>
      </c>
      <c r="F61" s="12">
        <v>1324</v>
      </c>
      <c r="G61" s="13">
        <v>0</v>
      </c>
      <c r="H61" s="13">
        <f t="shared" si="1"/>
        <v>0</v>
      </c>
    </row>
    <row r="62" spans="1:8" ht="21">
      <c r="A62" s="10" t="s">
        <v>132</v>
      </c>
      <c r="B62" s="11" t="s">
        <v>144</v>
      </c>
      <c r="C62" s="11" t="s">
        <v>43</v>
      </c>
      <c r="D62" s="11" t="s">
        <v>89</v>
      </c>
      <c r="E62" s="11" t="s">
        <v>91</v>
      </c>
      <c r="F62" s="12">
        <v>788</v>
      </c>
      <c r="G62" s="13">
        <v>0</v>
      </c>
      <c r="H62" s="13">
        <f t="shared" si="1"/>
        <v>0</v>
      </c>
    </row>
    <row r="63" spans="1:8" ht="21">
      <c r="A63" s="10" t="s">
        <v>74</v>
      </c>
      <c r="B63" s="11" t="s">
        <v>144</v>
      </c>
      <c r="C63" s="11" t="s">
        <v>53</v>
      </c>
      <c r="D63" s="11" t="s">
        <v>73</v>
      </c>
      <c r="E63" s="11" t="s">
        <v>91</v>
      </c>
      <c r="F63" s="12">
        <v>2</v>
      </c>
      <c r="G63" s="13">
        <v>0</v>
      </c>
      <c r="H63" s="13">
        <f t="shared" si="1"/>
        <v>0</v>
      </c>
    </row>
    <row r="64" spans="1:8" ht="21">
      <c r="A64" s="10" t="s">
        <v>134</v>
      </c>
      <c r="B64" s="11" t="s">
        <v>144</v>
      </c>
      <c r="C64" s="11" t="s">
        <v>24</v>
      </c>
      <c r="D64" s="11" t="s">
        <v>115</v>
      </c>
      <c r="E64" s="11" t="s">
        <v>109</v>
      </c>
      <c r="F64" s="12">
        <v>1</v>
      </c>
      <c r="G64" s="13">
        <v>0</v>
      </c>
      <c r="H64" s="13">
        <f t="shared" si="1"/>
        <v>0</v>
      </c>
    </row>
    <row r="65" spans="1:8" ht="31.5">
      <c r="A65" s="10" t="s">
        <v>70</v>
      </c>
      <c r="B65" s="11" t="s">
        <v>144</v>
      </c>
      <c r="C65" s="11" t="s">
        <v>133</v>
      </c>
      <c r="D65" s="11" t="s">
        <v>28</v>
      </c>
      <c r="E65" s="11" t="s">
        <v>91</v>
      </c>
      <c r="F65" s="12">
        <v>779</v>
      </c>
      <c r="G65" s="13">
        <v>0</v>
      </c>
      <c r="H65" s="13">
        <f t="shared" si="1"/>
        <v>0</v>
      </c>
    </row>
    <row r="66" spans="1:8" ht="21">
      <c r="A66" s="10" t="s">
        <v>7</v>
      </c>
      <c r="B66" s="11" t="s">
        <v>144</v>
      </c>
      <c r="C66" s="11" t="s">
        <v>97</v>
      </c>
      <c r="D66" s="11" t="s">
        <v>92</v>
      </c>
      <c r="E66" s="11" t="s">
        <v>91</v>
      </c>
      <c r="F66" s="12">
        <v>122</v>
      </c>
      <c r="G66" s="13">
        <v>0</v>
      </c>
      <c r="H66" s="13">
        <f t="shared" si="1"/>
        <v>0</v>
      </c>
    </row>
    <row r="67" spans="1:8" ht="21">
      <c r="A67" s="10" t="s">
        <v>83</v>
      </c>
      <c r="B67" s="11" t="s">
        <v>144</v>
      </c>
      <c r="C67" s="11" t="s">
        <v>62</v>
      </c>
      <c r="D67" s="11" t="s">
        <v>42</v>
      </c>
      <c r="E67" s="11" t="s">
        <v>91</v>
      </c>
      <c r="F67" s="12">
        <v>743</v>
      </c>
      <c r="G67" s="13">
        <v>0</v>
      </c>
      <c r="H67" s="13">
        <f t="shared" si="1"/>
        <v>0</v>
      </c>
    </row>
    <row r="68" spans="1:8" ht="31.5">
      <c r="A68" s="10" t="s">
        <v>19</v>
      </c>
      <c r="B68" s="11" t="s">
        <v>144</v>
      </c>
      <c r="C68" s="11" t="s">
        <v>34</v>
      </c>
      <c r="D68" s="11" t="s">
        <v>20</v>
      </c>
      <c r="E68" s="11" t="s">
        <v>141</v>
      </c>
      <c r="F68" s="12">
        <v>178.32</v>
      </c>
      <c r="G68" s="13">
        <v>0</v>
      </c>
      <c r="H68" s="13">
        <f t="shared" si="1"/>
        <v>0</v>
      </c>
    </row>
    <row r="69" spans="1:8" ht="21">
      <c r="A69" s="10" t="s">
        <v>96</v>
      </c>
      <c r="B69" s="11" t="s">
        <v>144</v>
      </c>
      <c r="C69" s="11" t="s">
        <v>27</v>
      </c>
      <c r="D69" s="11" t="s">
        <v>102</v>
      </c>
      <c r="E69" s="11" t="s">
        <v>63</v>
      </c>
      <c r="F69" s="12">
        <v>21</v>
      </c>
      <c r="G69" s="13">
        <v>0</v>
      </c>
      <c r="H69" s="13">
        <f t="shared" si="1"/>
        <v>0</v>
      </c>
    </row>
    <row r="70" spans="1:8" ht="21">
      <c r="A70" s="10" t="s">
        <v>2</v>
      </c>
      <c r="B70" s="11" t="s">
        <v>144</v>
      </c>
      <c r="C70" s="11" t="s">
        <v>81</v>
      </c>
      <c r="D70" s="11" t="s">
        <v>121</v>
      </c>
      <c r="E70" s="11" t="s">
        <v>63</v>
      </c>
      <c r="F70" s="12">
        <v>21</v>
      </c>
      <c r="G70" s="13">
        <v>0</v>
      </c>
      <c r="H70" s="13">
        <f t="shared" si="1"/>
        <v>0</v>
      </c>
    </row>
    <row r="71" spans="1:8" ht="21">
      <c r="A71" s="10" t="s">
        <v>88</v>
      </c>
      <c r="B71" s="11" t="s">
        <v>144</v>
      </c>
      <c r="C71" s="11" t="s">
        <v>85</v>
      </c>
      <c r="D71" s="11" t="s">
        <v>116</v>
      </c>
      <c r="E71" s="11" t="s">
        <v>63</v>
      </c>
      <c r="F71" s="12">
        <v>16</v>
      </c>
      <c r="G71" s="13">
        <v>0</v>
      </c>
      <c r="H71" s="13">
        <f t="shared" si="1"/>
        <v>0</v>
      </c>
    </row>
    <row r="72" spans="1:8" ht="21">
      <c r="A72" s="10" t="s">
        <v>14</v>
      </c>
      <c r="B72" s="11" t="s">
        <v>144</v>
      </c>
      <c r="C72" s="11" t="s">
        <v>37</v>
      </c>
      <c r="D72" s="11" t="s">
        <v>131</v>
      </c>
      <c r="E72" s="11" t="s">
        <v>109</v>
      </c>
      <c r="F72" s="12">
        <v>3</v>
      </c>
      <c r="G72" s="13">
        <v>0</v>
      </c>
      <c r="H72" s="13">
        <f t="shared" si="1"/>
        <v>0</v>
      </c>
    </row>
    <row r="73" spans="1:8" ht="21">
      <c r="A73" s="10" t="s">
        <v>108</v>
      </c>
      <c r="B73" s="11" t="s">
        <v>144</v>
      </c>
      <c r="C73" s="11" t="s">
        <v>143</v>
      </c>
      <c r="D73" s="11" t="s">
        <v>80</v>
      </c>
      <c r="E73" s="11" t="s">
        <v>118</v>
      </c>
      <c r="F73" s="12">
        <v>2</v>
      </c>
      <c r="G73" s="13">
        <v>0</v>
      </c>
      <c r="H73" s="13">
        <f t="shared" si="1"/>
        <v>0</v>
      </c>
    </row>
    <row r="74" spans="1:8" ht="25.5">
      <c r="A74" s="3" t="s">
        <v>110</v>
      </c>
      <c r="B74" s="4" t="s">
        <v>144</v>
      </c>
      <c r="C74" s="4" t="s">
        <v>47</v>
      </c>
      <c r="D74" s="4" t="s">
        <v>139</v>
      </c>
      <c r="E74" s="5" t="s">
        <v>144</v>
      </c>
      <c r="F74" s="5" t="s">
        <v>144</v>
      </c>
      <c r="G74" s="5" t="s">
        <v>144</v>
      </c>
      <c r="H74" s="5" t="s">
        <v>144</v>
      </c>
    </row>
    <row r="75" spans="1:8" ht="21">
      <c r="A75" s="10" t="s">
        <v>15</v>
      </c>
      <c r="B75" s="11" t="s">
        <v>144</v>
      </c>
      <c r="C75" s="11" t="s">
        <v>72</v>
      </c>
      <c r="D75" s="11" t="s">
        <v>61</v>
      </c>
      <c r="E75" s="11" t="s">
        <v>91</v>
      </c>
      <c r="F75" s="12">
        <v>5</v>
      </c>
      <c r="G75" s="13">
        <v>0</v>
      </c>
      <c r="H75" s="13">
        <f t="shared" si="1"/>
        <v>0</v>
      </c>
    </row>
    <row r="76" spans="1:8">
      <c r="A76" s="10" t="s">
        <v>107</v>
      </c>
      <c r="B76" s="11" t="s">
        <v>144</v>
      </c>
      <c r="C76" s="11" t="s">
        <v>60</v>
      </c>
      <c r="D76" s="11" t="s">
        <v>54</v>
      </c>
      <c r="E76" s="11" t="s">
        <v>91</v>
      </c>
      <c r="F76" s="12">
        <v>10</v>
      </c>
      <c r="G76" s="13">
        <v>0</v>
      </c>
      <c r="H76" s="13">
        <f t="shared" si="1"/>
        <v>0</v>
      </c>
    </row>
    <row r="77" spans="1:8" ht="21">
      <c r="A77" s="10" t="s">
        <v>123</v>
      </c>
      <c r="B77" s="11" t="s">
        <v>144</v>
      </c>
      <c r="C77" s="11" t="s">
        <v>122</v>
      </c>
      <c r="D77" s="11" t="s">
        <v>30</v>
      </c>
      <c r="E77" s="11" t="s">
        <v>91</v>
      </c>
      <c r="F77" s="12">
        <v>5</v>
      </c>
      <c r="G77" s="13">
        <v>0</v>
      </c>
      <c r="H77" s="13">
        <f t="shared" si="1"/>
        <v>0</v>
      </c>
    </row>
    <row r="78" spans="1:8" ht="31.5">
      <c r="A78" s="10" t="s">
        <v>36</v>
      </c>
      <c r="B78" s="11" t="s">
        <v>144</v>
      </c>
      <c r="C78" s="11" t="s">
        <v>133</v>
      </c>
      <c r="D78" s="11" t="s">
        <v>28</v>
      </c>
      <c r="E78" s="11" t="s">
        <v>91</v>
      </c>
      <c r="F78" s="12">
        <v>5</v>
      </c>
      <c r="G78" s="13">
        <v>0</v>
      </c>
      <c r="H78" s="13">
        <f t="shared" si="1"/>
        <v>0</v>
      </c>
    </row>
    <row r="79" spans="1:8" ht="21">
      <c r="A79" s="10" t="s">
        <v>137</v>
      </c>
      <c r="B79" s="11" t="s">
        <v>144</v>
      </c>
      <c r="C79" s="11" t="s">
        <v>97</v>
      </c>
      <c r="D79" s="11" t="s">
        <v>33</v>
      </c>
      <c r="E79" s="11" t="s">
        <v>91</v>
      </c>
      <c r="F79" s="12">
        <v>5</v>
      </c>
      <c r="G79" s="13">
        <v>0</v>
      </c>
      <c r="H79" s="13">
        <f t="shared" si="1"/>
        <v>0</v>
      </c>
    </row>
    <row r="80" spans="1:8" ht="31.5">
      <c r="A80" s="10" t="s">
        <v>59</v>
      </c>
      <c r="B80" s="11" t="s">
        <v>144</v>
      </c>
      <c r="C80" s="11" t="s">
        <v>101</v>
      </c>
      <c r="D80" s="11" t="s">
        <v>45</v>
      </c>
      <c r="E80" s="11" t="s">
        <v>109</v>
      </c>
      <c r="F80" s="12">
        <v>1</v>
      </c>
      <c r="G80" s="13">
        <v>0</v>
      </c>
      <c r="H80" s="13">
        <f t="shared" si="1"/>
        <v>0</v>
      </c>
    </row>
    <row r="81" spans="1:8" ht="21">
      <c r="A81" s="10" t="s">
        <v>113</v>
      </c>
      <c r="B81" s="11" t="s">
        <v>144</v>
      </c>
      <c r="C81" s="11" t="s">
        <v>53</v>
      </c>
      <c r="D81" s="11" t="s">
        <v>130</v>
      </c>
      <c r="E81" s="11" t="s">
        <v>91</v>
      </c>
      <c r="F81" s="12">
        <v>2</v>
      </c>
      <c r="G81" s="13">
        <v>0</v>
      </c>
      <c r="H81" s="13">
        <f t="shared" si="1"/>
        <v>0</v>
      </c>
    </row>
    <row r="82" spans="1:8" ht="21">
      <c r="A82" s="10" t="s">
        <v>41</v>
      </c>
      <c r="B82" s="11" t="s">
        <v>144</v>
      </c>
      <c r="C82" s="11" t="s">
        <v>24</v>
      </c>
      <c r="D82" s="11" t="s">
        <v>115</v>
      </c>
      <c r="E82" s="11" t="s">
        <v>109</v>
      </c>
      <c r="F82" s="12">
        <v>1</v>
      </c>
      <c r="G82" s="13">
        <v>0</v>
      </c>
      <c r="H82" s="13">
        <f t="shared" si="1"/>
        <v>0</v>
      </c>
    </row>
    <row r="83" spans="1:8" ht="21">
      <c r="A83" s="10" t="s">
        <v>128</v>
      </c>
      <c r="B83" s="11" t="s">
        <v>144</v>
      </c>
      <c r="C83" s="11" t="s">
        <v>23</v>
      </c>
      <c r="D83" s="11" t="s">
        <v>135</v>
      </c>
      <c r="E83" s="11" t="s">
        <v>91</v>
      </c>
      <c r="F83" s="12">
        <v>7.5</v>
      </c>
      <c r="G83" s="13">
        <v>0</v>
      </c>
      <c r="H83" s="13">
        <f t="shared" si="1"/>
        <v>0</v>
      </c>
    </row>
    <row r="84" spans="1:8" ht="21">
      <c r="A84" s="10" t="s">
        <v>76</v>
      </c>
      <c r="B84" s="11" t="s">
        <v>144</v>
      </c>
      <c r="C84" s="11" t="s">
        <v>87</v>
      </c>
      <c r="D84" s="11" t="s">
        <v>71</v>
      </c>
      <c r="E84" s="11" t="s">
        <v>109</v>
      </c>
      <c r="F84" s="12">
        <v>1</v>
      </c>
      <c r="G84" s="13">
        <v>0</v>
      </c>
      <c r="H84" s="13">
        <f t="shared" si="1"/>
        <v>0</v>
      </c>
    </row>
    <row r="85" spans="1:8" ht="21">
      <c r="A85" s="10" t="s">
        <v>136</v>
      </c>
      <c r="B85" s="11" t="s">
        <v>144</v>
      </c>
      <c r="C85" s="11" t="s">
        <v>37</v>
      </c>
      <c r="D85" s="11" t="s">
        <v>131</v>
      </c>
      <c r="E85" s="11" t="s">
        <v>109</v>
      </c>
      <c r="F85" s="12">
        <v>1</v>
      </c>
      <c r="G85" s="13">
        <v>0</v>
      </c>
      <c r="H85" s="13">
        <f t="shared" si="1"/>
        <v>0</v>
      </c>
    </row>
    <row r="86" spans="1:8" ht="21">
      <c r="A86" s="10" t="s">
        <v>68</v>
      </c>
      <c r="B86" s="11" t="s">
        <v>144</v>
      </c>
      <c r="C86" s="11" t="s">
        <v>143</v>
      </c>
      <c r="D86" s="11" t="s">
        <v>80</v>
      </c>
      <c r="E86" s="11" t="s">
        <v>118</v>
      </c>
      <c r="F86" s="12">
        <v>1</v>
      </c>
      <c r="G86" s="13">
        <v>0</v>
      </c>
      <c r="H86" s="13">
        <f t="shared" si="1"/>
        <v>0</v>
      </c>
    </row>
    <row r="87" spans="1:8" ht="21">
      <c r="A87" s="10" t="s">
        <v>93</v>
      </c>
      <c r="B87" s="11" t="s">
        <v>144</v>
      </c>
      <c r="C87" s="11" t="s">
        <v>56</v>
      </c>
      <c r="D87" s="11" t="s">
        <v>50</v>
      </c>
      <c r="E87" s="11" t="s">
        <v>109</v>
      </c>
      <c r="F87" s="12">
        <v>1</v>
      </c>
      <c r="G87" s="13">
        <v>0</v>
      </c>
      <c r="H87" s="13">
        <f t="shared" si="1"/>
        <v>0</v>
      </c>
    </row>
    <row r="88" spans="1:8" ht="38.25">
      <c r="A88" s="3" t="s">
        <v>13</v>
      </c>
      <c r="B88" s="4" t="s">
        <v>144</v>
      </c>
      <c r="C88" s="4" t="s">
        <v>47</v>
      </c>
      <c r="D88" s="4" t="s">
        <v>26</v>
      </c>
      <c r="E88" s="5" t="s">
        <v>144</v>
      </c>
      <c r="F88" s="5" t="s">
        <v>144</v>
      </c>
      <c r="G88" s="5" t="s">
        <v>144</v>
      </c>
      <c r="H88" s="5" t="s">
        <v>144</v>
      </c>
    </row>
    <row r="89" spans="1:8" ht="21">
      <c r="A89" s="10" t="s">
        <v>5</v>
      </c>
      <c r="B89" s="11" t="s">
        <v>144</v>
      </c>
      <c r="C89" s="11" t="s">
        <v>119</v>
      </c>
      <c r="D89" s="11" t="s">
        <v>111</v>
      </c>
      <c r="E89" s="11" t="s">
        <v>109</v>
      </c>
      <c r="F89" s="12">
        <v>1</v>
      </c>
      <c r="G89" s="13">
        <v>0</v>
      </c>
      <c r="H89" s="13">
        <f t="shared" si="1"/>
        <v>0</v>
      </c>
    </row>
    <row r="90" spans="1:8" ht="21">
      <c r="A90" s="10" t="s">
        <v>104</v>
      </c>
      <c r="B90" s="11" t="s">
        <v>144</v>
      </c>
      <c r="C90" s="11" t="s">
        <v>0</v>
      </c>
      <c r="D90" s="11" t="s">
        <v>12</v>
      </c>
      <c r="E90" s="11" t="s">
        <v>109</v>
      </c>
      <c r="F90" s="12">
        <v>1</v>
      </c>
      <c r="G90" s="13">
        <v>0</v>
      </c>
      <c r="H90" s="13">
        <f t="shared" si="1"/>
        <v>0</v>
      </c>
    </row>
    <row r="91" spans="1:8" ht="31.5">
      <c r="A91" s="10" t="s">
        <v>11</v>
      </c>
      <c r="B91" s="11" t="s">
        <v>144</v>
      </c>
      <c r="C91" s="11" t="s">
        <v>84</v>
      </c>
      <c r="D91" s="11" t="s">
        <v>140</v>
      </c>
      <c r="E91" s="11" t="s">
        <v>100</v>
      </c>
      <c r="F91" s="12">
        <v>1</v>
      </c>
      <c r="G91" s="13">
        <v>0</v>
      </c>
      <c r="H91" s="13">
        <f t="shared" si="1"/>
        <v>0</v>
      </c>
    </row>
    <row r="92" spans="1:8" ht="21">
      <c r="A92" s="10" t="s">
        <v>78</v>
      </c>
      <c r="B92" s="11" t="s">
        <v>144</v>
      </c>
      <c r="C92" s="11" t="s">
        <v>3</v>
      </c>
      <c r="D92" s="11" t="s">
        <v>18</v>
      </c>
      <c r="E92" s="11" t="s">
        <v>109</v>
      </c>
      <c r="F92" s="12">
        <v>1</v>
      </c>
      <c r="G92" s="13">
        <v>0</v>
      </c>
      <c r="H92" s="13">
        <f t="shared" si="1"/>
        <v>0</v>
      </c>
    </row>
    <row r="93" spans="1:8">
      <c r="A93" s="10" t="s">
        <v>6</v>
      </c>
      <c r="B93" s="11" t="s">
        <v>144</v>
      </c>
      <c r="C93" s="11" t="s">
        <v>39</v>
      </c>
      <c r="D93" s="11" t="s">
        <v>64</v>
      </c>
      <c r="E93" s="11" t="s">
        <v>109</v>
      </c>
      <c r="F93" s="12">
        <v>1</v>
      </c>
      <c r="G93" s="13">
        <v>0</v>
      </c>
      <c r="H93" s="13">
        <f t="shared" si="1"/>
        <v>0</v>
      </c>
    </row>
    <row r="94" spans="1:8" ht="21">
      <c r="A94" s="10" t="s">
        <v>99</v>
      </c>
      <c r="B94" s="11" t="s">
        <v>144</v>
      </c>
      <c r="C94" s="11" t="s">
        <v>125</v>
      </c>
      <c r="D94" s="11" t="s">
        <v>4</v>
      </c>
      <c r="E94" s="11" t="s">
        <v>79</v>
      </c>
      <c r="F94" s="12">
        <v>1</v>
      </c>
      <c r="G94" s="13">
        <v>0</v>
      </c>
      <c r="H94" s="13">
        <f t="shared" si="1"/>
        <v>0</v>
      </c>
    </row>
    <row r="95" spans="1:8" ht="21">
      <c r="A95" s="10" t="s">
        <v>29</v>
      </c>
      <c r="B95" s="11" t="s">
        <v>144</v>
      </c>
      <c r="C95" s="11" t="s">
        <v>56</v>
      </c>
      <c r="D95" s="11" t="s">
        <v>50</v>
      </c>
      <c r="E95" s="11" t="s">
        <v>109</v>
      </c>
      <c r="F95" s="12">
        <v>1</v>
      </c>
      <c r="G95" s="13">
        <v>0</v>
      </c>
      <c r="H95" s="13">
        <f t="shared" si="1"/>
        <v>0</v>
      </c>
    </row>
    <row r="96" spans="1:8" ht="21">
      <c r="A96" s="10" t="s">
        <v>103</v>
      </c>
      <c r="B96" s="11" t="s">
        <v>144</v>
      </c>
      <c r="C96" s="11" t="s">
        <v>69</v>
      </c>
      <c r="D96" s="11" t="s">
        <v>90</v>
      </c>
      <c r="E96" s="11" t="s">
        <v>109</v>
      </c>
      <c r="F96" s="12">
        <v>1</v>
      </c>
      <c r="G96" s="13">
        <v>0</v>
      </c>
      <c r="H96" s="13">
        <f t="shared" si="1"/>
        <v>0</v>
      </c>
    </row>
    <row r="97" spans="1:8">
      <c r="A97" s="15" t="s">
        <v>148</v>
      </c>
      <c r="B97" s="16"/>
      <c r="C97" s="16"/>
      <c r="D97" s="16"/>
      <c r="E97" s="16"/>
      <c r="F97" s="16"/>
      <c r="G97" s="17"/>
      <c r="H97" s="14">
        <f>SUM(H57:H87,H89:H96)</f>
        <v>0</v>
      </c>
    </row>
    <row r="98" spans="1:8">
      <c r="A98" s="15" t="s">
        <v>149</v>
      </c>
      <c r="B98" s="16"/>
      <c r="C98" s="16"/>
      <c r="D98" s="16"/>
      <c r="E98" s="16"/>
      <c r="F98" s="16"/>
      <c r="G98" s="17"/>
      <c r="H98" s="14">
        <f>SUM(H54,H97)</f>
        <v>0</v>
      </c>
    </row>
    <row r="99" spans="1:8">
      <c r="A99" s="15" t="s">
        <v>150</v>
      </c>
      <c r="B99" s="16"/>
      <c r="C99" s="16"/>
      <c r="D99" s="16"/>
      <c r="E99" s="16"/>
      <c r="F99" s="16"/>
      <c r="G99" s="17"/>
      <c r="H99" s="14">
        <f>H98*23%</f>
        <v>0</v>
      </c>
    </row>
    <row r="100" spans="1:8">
      <c r="A100" s="15" t="s">
        <v>151</v>
      </c>
      <c r="B100" s="16"/>
      <c r="C100" s="16"/>
      <c r="D100" s="16"/>
      <c r="E100" s="16"/>
      <c r="F100" s="16"/>
      <c r="G100" s="17"/>
      <c r="H100" s="14">
        <f>SUM(H98:H99)</f>
        <v>0</v>
      </c>
    </row>
  </sheetData>
  <mergeCells count="5">
    <mergeCell ref="A54:G54"/>
    <mergeCell ref="A97:G97"/>
    <mergeCell ref="A98:G98"/>
    <mergeCell ref="A99:G99"/>
    <mergeCell ref="A100:G100"/>
  </mergeCells>
  <pageMargins left="0.75" right="0.75" top="1" bottom="1" header="0.5" footer="0.5"/>
  <pageSetup paperSize="9" scale="75" orientation="portrait" r:id="rId1"/>
  <headerFooter alignWithMargins="0">
    <oddHeader>&amp;C&amp;"Arial,Pogrubiony"&amp;12KOSZTORYS OFERTOWY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upr. UPZP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Kruczkowski</cp:lastModifiedBy>
  <cp:lastPrinted>2013-06-03T06:13:07Z</cp:lastPrinted>
  <dcterms:created xsi:type="dcterms:W3CDTF">2013-06-05T10:42:58Z</dcterms:created>
  <dcterms:modified xsi:type="dcterms:W3CDTF">2013-06-05T12:11:10Z</dcterms:modified>
</cp:coreProperties>
</file>