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960" yWindow="65521" windowWidth="12000" windowHeight="13020" activeTab="4"/>
  </bookViews>
  <sheets>
    <sheet name="informacje ogólne" sheetId="1" r:id="rId1"/>
    <sheet name="budynki" sheetId="2" r:id="rId2"/>
    <sheet name="elektronika " sheetId="3" r:id="rId3"/>
    <sheet name="śr. trwałe" sheetId="4" r:id="rId4"/>
    <sheet name="auta" sheetId="5" r:id="rId5"/>
    <sheet name="wykaz  dróg" sheetId="6" r:id="rId6"/>
    <sheet name="szkodowość" sheetId="7" r:id="rId7"/>
  </sheets>
  <definedNames>
    <definedName name="_xlnm.Print_Area" localSheetId="4">'auta'!$A$1:$AA$20</definedName>
    <definedName name="_xlnm.Print_Area" localSheetId="1">'budynki'!$A$1:$F$133</definedName>
    <definedName name="_xlnm.Print_Area" localSheetId="2">'elektronika '!$A$1:$D$172</definedName>
    <definedName name="_xlnm.Print_Area" localSheetId="3">'śr. trwałe'!$A$1:$L$14</definedName>
    <definedName name="_xlnm.Print_Area" localSheetId="5">'wykaz  dróg'!$A$1:$I$556</definedName>
  </definedNames>
  <calcPr fullCalcOnLoad="1"/>
</workbook>
</file>

<file path=xl/comments5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</commentList>
</comments>
</file>

<file path=xl/sharedStrings.xml><?xml version="1.0" encoding="utf-8"?>
<sst xmlns="http://schemas.openxmlformats.org/spreadsheetml/2006/main" count="2580" uniqueCount="661">
  <si>
    <t>RAZEM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</si>
  <si>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</si>
  <si>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</si>
  <si>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x</t>
  </si>
  <si>
    <t>L.p.</t>
  </si>
  <si>
    <t>Nazwa jednostki</t>
  </si>
  <si>
    <t>NIP</t>
  </si>
  <si>
    <t>REGON</t>
  </si>
  <si>
    <t>Liczba pracowników</t>
  </si>
  <si>
    <t>lokalizacja (adres)</t>
  </si>
  <si>
    <t>Rodzaj         (osobowy/ ciężarowy/ specjalny)</t>
  </si>
  <si>
    <t>Data I rejestracji</t>
  </si>
  <si>
    <t>Data ważności badań technicznych</t>
  </si>
  <si>
    <t>Ilość miejsc</t>
  </si>
  <si>
    <t>Ładowność</t>
  </si>
  <si>
    <t>Zabezpieczenia przeciwkradzieżowe</t>
  </si>
  <si>
    <t>wartość</t>
  </si>
  <si>
    <t>Przebieg</t>
  </si>
  <si>
    <t>Razem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</si>
  <si>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</si>
  <si>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</si>
  <si>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</si>
  <si>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</si>
  <si>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</si>
  <si>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</si>
  <si>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</si>
  <si>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</si>
  <si>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</si>
  <si>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</si>
  <si>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</si>
  <si>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</si>
  <si>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Razem sprzęt stacjonarny</t>
  </si>
  <si>
    <t>Razem sprzęt przenośny</t>
  </si>
  <si>
    <t>Razem monitoring wizyjny</t>
  </si>
  <si>
    <t>Wykaz monitoringu wizyjnego</t>
  </si>
  <si>
    <t>lp.</t>
  </si>
  <si>
    <t xml:space="preserve">nazwa budynku/ budowli </t>
  </si>
  <si>
    <t>rok budowy</t>
  </si>
  <si>
    <t>Poj.</t>
  </si>
  <si>
    <t>Dopuszczalna masa całkowita</t>
  </si>
  <si>
    <t>OC</t>
  </si>
  <si>
    <t>NW</t>
  </si>
  <si>
    <t>AC/KR</t>
  </si>
  <si>
    <t>Zespół Szkół Wałdowo Szlacheckie</t>
  </si>
  <si>
    <t>Tabela nr 1 - Informacje ogólne do oceny ryzyka w Gminie Grudziądz</t>
  </si>
  <si>
    <t xml:space="preserve">zestaw komputerowy </t>
  </si>
  <si>
    <t>Tablice interaktywne</t>
  </si>
  <si>
    <t xml:space="preserve">Telewizor LG Plazma </t>
  </si>
  <si>
    <t>Kolumna ALTO TRIZESONIK 2 sztuki</t>
  </si>
  <si>
    <t xml:space="preserve">Kolumna ALTO </t>
  </si>
  <si>
    <t xml:space="preserve">Urządzenie NASHUATEC kserokopiarka </t>
  </si>
  <si>
    <t>Aparat cyfrowy Samsung</t>
  </si>
  <si>
    <t xml:space="preserve">Radiomagnetofon SONY </t>
  </si>
  <si>
    <t>Radiomagnetofon IVC</t>
  </si>
  <si>
    <t>CANON MG 5550</t>
  </si>
  <si>
    <t>Mikrofon IMG TXS-812SET</t>
  </si>
  <si>
    <t>Magnetofon PHILIPS AZ 1834</t>
  </si>
  <si>
    <t>Mikrofon B/W IMG TXS-646</t>
  </si>
  <si>
    <t>Mikrofon B/W IMG TXS-606HSE 4 sztuki</t>
  </si>
  <si>
    <t xml:space="preserve">Mikrofon IMG STAGE LINE HSE-150/SK  4 sztuki </t>
  </si>
  <si>
    <t>GRUPY ŚRODKÓW TRWAŁYCH I INNYCH</t>
  </si>
  <si>
    <t>WARTOŚĆ KSIĘGOWA BRUTTO (łączna wartość wszystkich środków ewidencjonowanych w poszczególnej grupie księgowej)</t>
  </si>
  <si>
    <t>Grupa III</t>
  </si>
  <si>
    <t>Grupa V</t>
  </si>
  <si>
    <t>grupa 014 (zbiory biblioteczne)</t>
  </si>
  <si>
    <r>
      <t xml:space="preserve">Grupa IV 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(bez sprzętów elektronicznych wykazanych w tabeli nr 2)</t>
    </r>
  </si>
  <si>
    <r>
      <t xml:space="preserve">Grupa VI    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(bez sprzętów elektronicznych wykazanych w tabeli nr 2)</t>
    </r>
  </si>
  <si>
    <r>
      <t xml:space="preserve">Grupa VII   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(po wyłączeniu pojazdów mechanicznych podlegających rejestracji)</t>
    </r>
  </si>
  <si>
    <r>
      <t xml:space="preserve">Grupa VIII    </t>
    </r>
    <r>
      <rPr>
        <b/>
        <sz val="9"/>
        <rFont val="Arial"/>
        <family val="2"/>
      </rPr>
      <t>(bez sprzętów elektronicznych wykazanych w tabeli nr 2)</t>
    </r>
  </si>
  <si>
    <r>
      <t xml:space="preserve">grupa 013 (pozostałe środki trwałe, środki niskocenne)  - </t>
    </r>
    <r>
      <rPr>
        <b/>
        <sz val="9"/>
        <rFont val="Arial"/>
        <family val="2"/>
      </rPr>
      <t>bez sprzętów elektronicznych wykazanych w tabeli nr 2</t>
    </r>
  </si>
  <si>
    <t>Gmina Grudziądz</t>
  </si>
  <si>
    <t>Zespół Szkół Piaski</t>
  </si>
  <si>
    <t>Kopiarka</t>
  </si>
  <si>
    <t xml:space="preserve">Tablice interaktywne </t>
  </si>
  <si>
    <t>monitor</t>
  </si>
  <si>
    <t xml:space="preserve">komputery 5 sztuk </t>
  </si>
  <si>
    <t xml:space="preserve">Tablica interaktywna </t>
  </si>
  <si>
    <t>Aparat cyfrowy</t>
  </si>
  <si>
    <t xml:space="preserve">Radiomagnetofon </t>
  </si>
  <si>
    <t>3. Zespół Szkół Wałdowo Szlacheckie</t>
  </si>
  <si>
    <t>4. Zespół Szkół Piaski</t>
  </si>
  <si>
    <t>Budynek szkoły Węgrowo</t>
  </si>
  <si>
    <t>przeciwpożarowe/ zgodnie z przepisami  przeciwkradzieżowe/ pracownia komputerowa, parter okna i drzwi okratowane, podwójne drzwi wejściowe, zamki patentowe</t>
  </si>
  <si>
    <t>Węgrowo86-300 Grudziądz</t>
  </si>
  <si>
    <t>Budynek szkoły Turznice</t>
  </si>
  <si>
    <t>Tirznice 86-300 Grudziądz</t>
  </si>
  <si>
    <t>Budynek szkoły Piaski</t>
  </si>
  <si>
    <t>Piaski, 86-300 Grudziądz</t>
  </si>
  <si>
    <t>Budynek szkoły Wałdowo Szlacheckie</t>
  </si>
  <si>
    <t>przeciwpożarowe/ zgodnie z przepisami  przeciwkradzieżowe/ pracownia komputerowa I piętro świetlica (komputery) okna i drzwi okratowane, drzwi wejściowe powójne zamek patentowy,alarm dźwiekowy w całym budynku</t>
  </si>
  <si>
    <t>Wałdowo Szlachceckie, 86-300 Grudziądz</t>
  </si>
  <si>
    <t>Budynek szkoły Ruda</t>
  </si>
  <si>
    <t>przeciwpożarowe/ zgodnie z przepisami  przeciwkradzieżowe/ pracownia komputerowa, parter,okna i drzwi okratowane podwójne drzwi, zamki patentowe</t>
  </si>
  <si>
    <t>Ruda, 86-300 Grudziądz</t>
  </si>
  <si>
    <t>Budynek szkoły Piaski pawilon</t>
  </si>
  <si>
    <t>przeciwpożarowe/ zgodnie z przepisami  przeciwkradzieżowe/ 2 pracownie komputerowe w piwnicy okna i drzwi okratowane, podwójne drzwi zamki patentowe</t>
  </si>
  <si>
    <t>Budynek szkoły Mokre</t>
  </si>
  <si>
    <t>przeciwpożarowe/ zgodnie z przepisami  przeciwkradzieżowe/ 1 pracownia parter,  2 na piętrze;drzwi i okna okratowane, podwójne metalowe drzwi;zamki patentowe</t>
  </si>
  <si>
    <t>Mokre, 86-300 Grudziądz</t>
  </si>
  <si>
    <t>Budynek szkoły Nowa Wieś</t>
  </si>
  <si>
    <t>przeciwpożarowe / zgodna z przepisami     przeciwkradzieżowe/ sekretariat, pracownia komputerowaI piętro okratowane drzwi okna,sygnalizacja dźwiękowa  drzwi wejściowe podwójne, zamek góra i dół patentowy, urządzenie alarmowe (świetlne)sekretariat, pracownia komputerowa</t>
  </si>
  <si>
    <t>Nowa Wieś, 86-300 Grudziądz</t>
  </si>
  <si>
    <t>Budynek szkoły Sosnówka</t>
  </si>
  <si>
    <t>przeciwpożarowe / zgodna z przepisami     przeciwkradzieżowe/ pracownia komputerowa, parter okna i drzwi okratowane podwójne drzwi, zamek patentowy</t>
  </si>
  <si>
    <t>Sosnówka, 86-300 Grudziądz</t>
  </si>
  <si>
    <t>Budynek szkoły Dusocin</t>
  </si>
  <si>
    <t>Dusocin, 86-300 Grudziądz</t>
  </si>
  <si>
    <t>Budynek szkoły Dusocin pawilon</t>
  </si>
  <si>
    <t xml:space="preserve">przeciwpożarowe / zgodna z przepisami; przeciwkradzieżowe /pracownia komputerowa w piwnicy; okratowane okna i drzwi; drzwi wejściowe podwójne; zamek patentowy                 </t>
  </si>
  <si>
    <t>Budynek kotłowni Sosnówka</t>
  </si>
  <si>
    <t>Budynek kotłowni Piaski</t>
  </si>
  <si>
    <t>Segment szkoły Dusocin</t>
  </si>
  <si>
    <t>Wałdowo Szlacheckie, 86-300 Grudziądz</t>
  </si>
  <si>
    <t>Węgrowo, 86-300 Grudziądz</t>
  </si>
  <si>
    <t>Budynek Gimnazjum Ruda</t>
  </si>
  <si>
    <t>Budynek gospodarczy Węgrowo</t>
  </si>
  <si>
    <t>Budynek gospodarczy Nowa Wieś</t>
  </si>
  <si>
    <t>Nowa wieś, 86-300 Grudziądz</t>
  </si>
  <si>
    <t xml:space="preserve">Budynek gospodarczy Wałdowo </t>
  </si>
  <si>
    <t>Wałdowo, 86-300 Grudziądz</t>
  </si>
  <si>
    <t>Budynek gospodarczy Zakurzewo</t>
  </si>
  <si>
    <t>Zakurzewo, 86-300 Grudziądz</t>
  </si>
  <si>
    <t>Budynek gospodarczy Mokre</t>
  </si>
  <si>
    <t>Budynek mieszkalny Ruda</t>
  </si>
  <si>
    <t>Budynek stara szkoła Sosnówka</t>
  </si>
  <si>
    <t>Budynek Szynych Sosnówka</t>
  </si>
  <si>
    <t>Budynek mieszkalny Parski</t>
  </si>
  <si>
    <t>Budynek łącznik Kobylanka</t>
  </si>
  <si>
    <t>Kobylanka, 86-300 Grudziądz</t>
  </si>
  <si>
    <t>Budynek mieszkalny Kobylanka</t>
  </si>
  <si>
    <t>Budynek mieszkalny Rozgarty</t>
  </si>
  <si>
    <t>Rozgarty, 86-300 Grudziądz</t>
  </si>
  <si>
    <t>Budynek mieszkalny Nowa Wieś</t>
  </si>
  <si>
    <t>Budynek mieszkalny Skarszewy</t>
  </si>
  <si>
    <t>Skarszewy, 86-300 Grudziądz</t>
  </si>
  <si>
    <t>Budynek Skarszewy</t>
  </si>
  <si>
    <t>Ogrodzenie szkoły Dusocin</t>
  </si>
  <si>
    <t>Boisko szkolne SP Piaski</t>
  </si>
  <si>
    <t>Zespół boisk sportowych Ruda</t>
  </si>
  <si>
    <t>Hala sportowa Mokre</t>
  </si>
  <si>
    <t>2. Wydział Oświaty</t>
  </si>
  <si>
    <t>wartość początkowa (księgowa brutto)             (1)</t>
  </si>
  <si>
    <t>zabezpieczenia
(znane zabiezpieczenia p-poż i przeciw kradzieżowe)     (2)</t>
  </si>
  <si>
    <t>001212514</t>
  </si>
  <si>
    <t>kserokopiarka</t>
  </si>
  <si>
    <t>telewizor</t>
  </si>
  <si>
    <t>tablice interaktywne</t>
  </si>
  <si>
    <t>FAX</t>
  </si>
  <si>
    <t xml:space="preserve">Monitor </t>
  </si>
  <si>
    <t>Telewizor LCD 40 cali</t>
  </si>
  <si>
    <t xml:space="preserve">Pracownia komputerowa </t>
  </si>
  <si>
    <t xml:space="preserve">Drukarka </t>
  </si>
  <si>
    <t>Radiomagnetofon</t>
  </si>
  <si>
    <t>Notebook LENOVO G 585</t>
  </si>
  <si>
    <t>Szkoła Podstawowa Dusocin</t>
  </si>
  <si>
    <t>001211584</t>
  </si>
  <si>
    <t>Kopiarka cyfrowa</t>
  </si>
  <si>
    <t>Monitor</t>
  </si>
  <si>
    <t>6. Szkoła Podstawowa Dusocin</t>
  </si>
  <si>
    <t xml:space="preserve">mikrofon </t>
  </si>
  <si>
    <t>aparat fotograficzny cyfrowy</t>
  </si>
  <si>
    <t xml:space="preserve">Radiomagnetofon  GRUNDIG RCD 1440 z USB </t>
  </si>
  <si>
    <t>Zespół Szkół Ruda</t>
  </si>
  <si>
    <t>3400339465</t>
  </si>
  <si>
    <t xml:space="preserve">Zestawy Komputowe </t>
  </si>
  <si>
    <t>Monitory</t>
  </si>
  <si>
    <t xml:space="preserve">Tablice </t>
  </si>
  <si>
    <t xml:space="preserve">Sprzęt muzyczny </t>
  </si>
  <si>
    <t>Niszczarka</t>
  </si>
  <si>
    <t>Ruter</t>
  </si>
  <si>
    <t>Laptop</t>
  </si>
  <si>
    <t xml:space="preserve">Zestaw Komputow i 2 monitory </t>
  </si>
  <si>
    <t>7. Zespół Szkół Ruda</t>
  </si>
  <si>
    <t>aparat fotograficzny Samsung</t>
  </si>
  <si>
    <t>radiomagnetofon CD</t>
  </si>
  <si>
    <t xml:space="preserve">Niszczarka </t>
  </si>
  <si>
    <t xml:space="preserve">Radiomagnetofony 4 sztuki </t>
  </si>
  <si>
    <t>zestawy komputerowe</t>
  </si>
  <si>
    <t>Zespół Szkół Mokre</t>
  </si>
  <si>
    <t>34033940700000</t>
  </si>
  <si>
    <t>Drukarka</t>
  </si>
  <si>
    <t>8. Zespół Szkół Mokre</t>
  </si>
  <si>
    <t>radiomagnetofon</t>
  </si>
  <si>
    <t>Sprzęt Nagłaśniający</t>
  </si>
  <si>
    <t>Szkoła Podstawowa Węgrowo</t>
  </si>
  <si>
    <t>001212520</t>
  </si>
  <si>
    <t>9. Szkoła Podstawowa Węgrowo</t>
  </si>
  <si>
    <t>Szkoła Podstawowa Nowa Wieś</t>
  </si>
  <si>
    <t>001212572</t>
  </si>
  <si>
    <t>komputery</t>
  </si>
  <si>
    <t>Wieża LD mikro XA14</t>
  </si>
  <si>
    <t xml:space="preserve">Urządzenie wielofunkcyjne </t>
  </si>
  <si>
    <t xml:space="preserve">Komputery 10 kpl </t>
  </si>
  <si>
    <t>10. Szkoła Podstawowa Nowa Wieś</t>
  </si>
  <si>
    <t>Aparat telefoniczny Panasonic</t>
  </si>
  <si>
    <t xml:space="preserve">Kserokopiarka </t>
  </si>
  <si>
    <t>1. Urząd Gminy</t>
  </si>
  <si>
    <t xml:space="preserve">Rejestrator cyfrowy </t>
  </si>
  <si>
    <t xml:space="preserve">Kamera cyfrowa </t>
  </si>
  <si>
    <t>Daewoo</t>
  </si>
  <si>
    <t>Lublin II 3302</t>
  </si>
  <si>
    <t>SUL330212W0032416</t>
  </si>
  <si>
    <t>CG70161</t>
  </si>
  <si>
    <t>04.12.2013</t>
  </si>
  <si>
    <t>OSP Szynych</t>
  </si>
  <si>
    <t>Jelcz</t>
  </si>
  <si>
    <t>OO5</t>
  </si>
  <si>
    <t>07934</t>
  </si>
  <si>
    <t>CG27738</t>
  </si>
  <si>
    <t>pożarniczy</t>
  </si>
  <si>
    <t>16.07.2013</t>
  </si>
  <si>
    <t>JELCZ</t>
  </si>
  <si>
    <t>SUJP325DSJ0016861</t>
  </si>
  <si>
    <t>CG63320</t>
  </si>
  <si>
    <t>07.08.2013</t>
  </si>
  <si>
    <t>01.01.2015</t>
  </si>
  <si>
    <t>31.12.2015</t>
  </si>
  <si>
    <t>23.01.2015</t>
  </si>
  <si>
    <t>10.01.2015</t>
  </si>
  <si>
    <t>09.01.2016</t>
  </si>
  <si>
    <t>13.07.2015</t>
  </si>
  <si>
    <t>12.07.2016</t>
  </si>
  <si>
    <t>OO4</t>
  </si>
  <si>
    <t>SUJP325DSK0018684</t>
  </si>
  <si>
    <t>CG10565</t>
  </si>
  <si>
    <t>07.06.2014</t>
  </si>
  <si>
    <t>17.01.2015</t>
  </si>
  <si>
    <t>16.01.2016</t>
  </si>
  <si>
    <t>OSP Ruda</t>
  </si>
  <si>
    <t>CG73483</t>
  </si>
  <si>
    <t>OSP Piaski</t>
  </si>
  <si>
    <t>005</t>
  </si>
  <si>
    <t>O6832</t>
  </si>
  <si>
    <t>CG53507</t>
  </si>
  <si>
    <t>15.03.2014</t>
  </si>
  <si>
    <t>OSP W. Wełcz</t>
  </si>
  <si>
    <t>Żuk</t>
  </si>
  <si>
    <t>A-15</t>
  </si>
  <si>
    <t>293746FSC115B0987</t>
  </si>
  <si>
    <t>CG34170</t>
  </si>
  <si>
    <t>03.03.2014</t>
  </si>
  <si>
    <t xml:space="preserve">Jelcz </t>
  </si>
  <si>
    <t>CG60904</t>
  </si>
  <si>
    <t>07.01.2014</t>
  </si>
  <si>
    <t>Iveco</t>
  </si>
  <si>
    <t>120-16 AWD</t>
  </si>
  <si>
    <t>ZCFAIEG0002042193</t>
  </si>
  <si>
    <t>pozarniczy</t>
  </si>
  <si>
    <t xml:space="preserve">26.01.2015        </t>
  </si>
  <si>
    <t xml:space="preserve">25.01.2016           </t>
  </si>
  <si>
    <t>FS - Lublin</t>
  </si>
  <si>
    <t>CG55569</t>
  </si>
  <si>
    <t>VOLKSWAGEN</t>
  </si>
  <si>
    <t>T4</t>
  </si>
  <si>
    <t>WV1ZZZ70ZYX056084</t>
  </si>
  <si>
    <t>CG30292</t>
  </si>
  <si>
    <t xml:space="preserve"> pożarniczy</t>
  </si>
  <si>
    <t>18.07.2013</t>
  </si>
  <si>
    <t>30.03.2015</t>
  </si>
  <si>
    <t>29.03.2016</t>
  </si>
  <si>
    <t>WV1ZZZ70ZYX056198</t>
  </si>
  <si>
    <t>CG27958</t>
  </si>
  <si>
    <t>19.07.2013</t>
  </si>
  <si>
    <t>01.12.2014</t>
  </si>
  <si>
    <t>30.11.2015</t>
  </si>
  <si>
    <t>OSP Dusocin</t>
  </si>
  <si>
    <t>22.01.2016</t>
  </si>
  <si>
    <t>Lublin</t>
  </si>
  <si>
    <t>SUL330422Y0068067</t>
  </si>
  <si>
    <t>CG02699</t>
  </si>
  <si>
    <t>specjlany</t>
  </si>
  <si>
    <t>SUJP442CKV0000072</t>
  </si>
  <si>
    <t>CG19160</t>
  </si>
  <si>
    <t>11.12.2014</t>
  </si>
  <si>
    <t>10.12.2015</t>
  </si>
  <si>
    <t>Urząd Gminy</t>
  </si>
  <si>
    <t>18.11.2014</t>
  </si>
  <si>
    <t>OSP  Wielki Wełcz</t>
  </si>
  <si>
    <t>SUL330211TOO113330</t>
  </si>
  <si>
    <t>X</t>
  </si>
  <si>
    <t>WYKAZ DRÓG GMINY GRUDZIĄDZ</t>
  </si>
  <si>
    <t xml:space="preserve"> Lp.</t>
  </si>
  <si>
    <t xml:space="preserve"> Nr drogi stary</t>
  </si>
  <si>
    <t xml:space="preserve"> Nr drogi nowy – wypełnia Departament Infrastruktury Technicznej i Geodezji UM w Toruniu</t>
  </si>
  <si>
    <t>Nazwa drogi</t>
  </si>
  <si>
    <t xml:space="preserve"> Przebieg drogi</t>
  </si>
  <si>
    <t xml:space="preserve"> Uchwała Rady Gminy oraz miejsce jej opublikowania z dnia ........</t>
  </si>
  <si>
    <t xml:space="preserve"> Opinia właściwego Zarządu Powiatu</t>
  </si>
  <si>
    <t>C</t>
  </si>
  <si>
    <t>Wielki Wełcz - Okrągła Łąka</t>
  </si>
  <si>
    <t>Obręb Wielki Wełcz</t>
  </si>
  <si>
    <t>Uchwała Nr XV/82/86 z dnia 1986.12.29r. GRN w Grudziądzu</t>
  </si>
  <si>
    <t>Wielki Wełcz – do dr. 4413001</t>
  </si>
  <si>
    <t>Wielki Wełcz –Dusocin</t>
  </si>
  <si>
    <t>1,800</t>
  </si>
  <si>
    <t>Mały Wełcz – Dr. Leśna</t>
  </si>
  <si>
    <t xml:space="preserve">Zakurzewo </t>
  </si>
  <si>
    <t>Obręb Zakurzewo</t>
  </si>
  <si>
    <t>1,200</t>
  </si>
  <si>
    <t>Mokre - Dusocin</t>
  </si>
  <si>
    <t>Mokre-Leśniewo - Dusocin</t>
  </si>
  <si>
    <t>4,128</t>
  </si>
  <si>
    <t>Mokre -Białachowo</t>
  </si>
  <si>
    <t>Obręb Mokre</t>
  </si>
  <si>
    <t>1,640</t>
  </si>
  <si>
    <t>Białachowo -Mokre</t>
  </si>
  <si>
    <t>Mokre Wieś – do dr.44101</t>
  </si>
  <si>
    <t>1,860</t>
  </si>
  <si>
    <t>Lisie Kąty –Owczarki</t>
  </si>
  <si>
    <t>Obręb Lisie Kąty</t>
  </si>
  <si>
    <t>1,045</t>
  </si>
  <si>
    <t>Świerkocin –sklep</t>
  </si>
  <si>
    <t>ObrębŚwierkocin</t>
  </si>
  <si>
    <t>0,250</t>
  </si>
  <si>
    <t>Owczarki – Parski</t>
  </si>
  <si>
    <t>Owczarki –Świerkocin – Parski</t>
  </si>
  <si>
    <t>2,820</t>
  </si>
  <si>
    <t>Parski – Zakurz.</t>
  </si>
  <si>
    <t>Obręb Parski</t>
  </si>
  <si>
    <t>3,000</t>
  </si>
  <si>
    <t>Parski – wał Wisły</t>
  </si>
  <si>
    <t>1,380</t>
  </si>
  <si>
    <t>Parski – do dr. 013</t>
  </si>
  <si>
    <t>2,450</t>
  </si>
  <si>
    <t>Nowa Wieś –Parski</t>
  </si>
  <si>
    <t>Nowa Wieś –Leśna - Parski</t>
  </si>
  <si>
    <t>2,200</t>
  </si>
  <si>
    <t>Nowa Wieś – do ul. Leśnej</t>
  </si>
  <si>
    <t>Obręb Nowa Wieś</t>
  </si>
  <si>
    <t>0,700</t>
  </si>
  <si>
    <t>Nowa Wieś – ul. 29 Października</t>
  </si>
  <si>
    <t>Nowa Wieś – ul. Kościuszki</t>
  </si>
  <si>
    <t>1,450</t>
  </si>
  <si>
    <t>Nowa Wieś –ul. Świerkocińska</t>
  </si>
  <si>
    <t>1,320</t>
  </si>
  <si>
    <t>Nowa Wieś – Oś. 6 Marca</t>
  </si>
  <si>
    <t>0,750</t>
  </si>
  <si>
    <t>Nowa Wieś – ul. Piaskowa</t>
  </si>
  <si>
    <t>1,580</t>
  </si>
  <si>
    <t>Nowa Wieś – ul. Polna</t>
  </si>
  <si>
    <t>0,535</t>
  </si>
  <si>
    <t>Nowa Wieś – ul. Parowa</t>
  </si>
  <si>
    <t>1,220</t>
  </si>
  <si>
    <t>Nowa Wieś – ul. Grunwaldzka</t>
  </si>
  <si>
    <t>1,085</t>
  </si>
  <si>
    <t>Wielkie Lniska –Owczarki</t>
  </si>
  <si>
    <t>Obręb Wielkie Lniska</t>
  </si>
  <si>
    <t>1,280</t>
  </si>
  <si>
    <t>Wielkie Lniska –Węgrowo</t>
  </si>
  <si>
    <t>2,560</t>
  </si>
  <si>
    <t>Węgrowo – dr. 027</t>
  </si>
  <si>
    <t>Obręb Węgrowo</t>
  </si>
  <si>
    <t>1,840</t>
  </si>
  <si>
    <t>Marusza –Nicwałd</t>
  </si>
  <si>
    <t>3,110</t>
  </si>
  <si>
    <t>Gać – Węgrowo</t>
  </si>
  <si>
    <t>2,000</t>
  </si>
  <si>
    <t>Skarszewy –P.G.R</t>
  </si>
  <si>
    <t>Obręb Skarszewy</t>
  </si>
  <si>
    <t>3,400</t>
  </si>
  <si>
    <t>Kobylanka – dr. 031</t>
  </si>
  <si>
    <t>Obręb Kobylanka</t>
  </si>
  <si>
    <t>1,150</t>
  </si>
  <si>
    <t>Turznice – dr. 031</t>
  </si>
  <si>
    <t xml:space="preserve"> Obręb Turzni.</t>
  </si>
  <si>
    <t>1,920</t>
  </si>
  <si>
    <t>Stary Folwark –Pokrzywno</t>
  </si>
  <si>
    <t>Obręb Stary Folwark</t>
  </si>
  <si>
    <t>0,520</t>
  </si>
  <si>
    <t>Stary Folwark –Plemięta</t>
  </si>
  <si>
    <t>1,635</t>
  </si>
  <si>
    <t>Stary Folwark –dr. 035</t>
  </si>
  <si>
    <t>0,785</t>
  </si>
  <si>
    <t>Skarszewy –Wiktorowo</t>
  </si>
  <si>
    <t>1,820</t>
  </si>
  <si>
    <t>Skarszewy –Dębieniec</t>
  </si>
  <si>
    <t>0,755</t>
  </si>
  <si>
    <t>Turznice –Brzeziny</t>
  </si>
  <si>
    <t>1,550</t>
  </si>
  <si>
    <t>Turznice –Hanowo</t>
  </si>
  <si>
    <t>1,725</t>
  </si>
  <si>
    <t>Piaski – Hanowo</t>
  </si>
  <si>
    <t>Obręb Piaski</t>
  </si>
  <si>
    <t>1,880</t>
  </si>
  <si>
    <t>Daszkowo –Hanowo</t>
  </si>
  <si>
    <t>3,845</t>
  </si>
  <si>
    <t>Piaski – Mniszek</t>
  </si>
  <si>
    <t>2,585</t>
  </si>
  <si>
    <t>Biały Bór –Mniszek</t>
  </si>
  <si>
    <t>Obręb Biały Bór</t>
  </si>
  <si>
    <t>1,525</t>
  </si>
  <si>
    <t>Pieńki Królew. –Biały Bór</t>
  </si>
  <si>
    <t>1,925</t>
  </si>
  <si>
    <t>Ruda – Biały Bór</t>
  </si>
  <si>
    <t>Obręb Ruda</t>
  </si>
  <si>
    <t>1,080</t>
  </si>
  <si>
    <t>Biały Bór – Mały Rudnik</t>
  </si>
  <si>
    <t>2,650</t>
  </si>
  <si>
    <t>Wałdowo – Biały Bór</t>
  </si>
  <si>
    <t>Obręb Wałdowo</t>
  </si>
  <si>
    <t>2,330</t>
  </si>
  <si>
    <t>Ruda – Wałdowo</t>
  </si>
  <si>
    <t>3,080</t>
  </si>
  <si>
    <t>Wałdowo –Pilewice</t>
  </si>
  <si>
    <t>2,250</t>
  </si>
  <si>
    <t>Obręb Pieńki Królewskie</t>
  </si>
  <si>
    <t>0,665</t>
  </si>
  <si>
    <t>Szynych – Mały Rudnik</t>
  </si>
  <si>
    <t>Ob. Szynych</t>
  </si>
  <si>
    <t>0,820</t>
  </si>
  <si>
    <t>Pieńki Królew. –wieś</t>
  </si>
  <si>
    <t>0,735</t>
  </si>
  <si>
    <t>Pieńki Królew. –dr.053</t>
  </si>
  <si>
    <t>0,425</t>
  </si>
  <si>
    <t>Szynych – wał Wisły</t>
  </si>
  <si>
    <t>Szynych – Kanał Główny</t>
  </si>
  <si>
    <t>Gogolin –  Ruda</t>
  </si>
  <si>
    <t>Obręb Gogolin</t>
  </si>
  <si>
    <t>1,370</t>
  </si>
  <si>
    <t>Szynych –Gogolin</t>
  </si>
  <si>
    <t>2,500</t>
  </si>
  <si>
    <t>Sosnówka –Gogolin</t>
  </si>
  <si>
    <t>Obręb Sosnówka</t>
  </si>
  <si>
    <t>2,150</t>
  </si>
  <si>
    <t>Gogolin – wieś</t>
  </si>
  <si>
    <t>1,425</t>
  </si>
  <si>
    <t>Gogolin –Trzebiełuch</t>
  </si>
  <si>
    <t>0,645</t>
  </si>
  <si>
    <t>Sosnówka – łąki</t>
  </si>
  <si>
    <t>1,250</t>
  </si>
  <si>
    <t>Brankówka –wieś</t>
  </si>
  <si>
    <t>Obręb Brankówka</t>
  </si>
  <si>
    <t>Sosnówka –Brankówka</t>
  </si>
  <si>
    <t>0,455</t>
  </si>
  <si>
    <t>Sosnówka-Brankówka</t>
  </si>
  <si>
    <t>0,475</t>
  </si>
  <si>
    <t>Sosnówka – wał Wisły</t>
  </si>
  <si>
    <t>1,050</t>
  </si>
  <si>
    <t>W.Wełcz - W.Wełcz</t>
  </si>
  <si>
    <t>Zakurzewo -Wielki Wełcz</t>
  </si>
  <si>
    <t>Zakurzewo - Zakurzewo</t>
  </si>
  <si>
    <t>Parski - Parski</t>
  </si>
  <si>
    <t>Nowa Wieś - Nowa Wieś</t>
  </si>
  <si>
    <t>ul. Szkolna</t>
  </si>
  <si>
    <t>Nowa Wieś ul. Parkowa Osiedle</t>
  </si>
  <si>
    <t>ul. Krótka</t>
  </si>
  <si>
    <t>Świerkocin - Świerkocin</t>
  </si>
  <si>
    <t>Lisie Kąty - Lisie Kąty</t>
  </si>
  <si>
    <t>Mokre - Mokre</t>
  </si>
  <si>
    <t>Leśniewo - Leśniewo</t>
  </si>
  <si>
    <t>Mokre-Leśniewo</t>
  </si>
  <si>
    <t>Obręb Leśniewo</t>
  </si>
  <si>
    <t>Dusocin - Dusocin</t>
  </si>
  <si>
    <t>Mokre-Dusocin</t>
  </si>
  <si>
    <t>Obręb Dusocin</t>
  </si>
  <si>
    <t>Grabowiec - Grabowiec</t>
  </si>
  <si>
    <t>Obręb Grabowiec</t>
  </si>
  <si>
    <t>Grabowiec-Wielkie Lniska</t>
  </si>
  <si>
    <t>W.Lniska - W.Lniska</t>
  </si>
  <si>
    <t>Wielkie Lniska-Węgrowo-Wielkie Lniska</t>
  </si>
  <si>
    <t>Wgrowo - Węgrowo</t>
  </si>
  <si>
    <t>Gać k. Dejewskiego</t>
  </si>
  <si>
    <t>Skarszewy - Skarszewy</t>
  </si>
  <si>
    <t>Stary Fol. - Stary Fol.</t>
  </si>
  <si>
    <t>Turznice - Turznice</t>
  </si>
  <si>
    <t>Kobylanka - Kobylanka</t>
  </si>
  <si>
    <t>Piaski-Piaski</t>
  </si>
  <si>
    <t>Biały Bór - Wiewiórki</t>
  </si>
  <si>
    <t>Biały Bór - Biały Bór</t>
  </si>
  <si>
    <t>Wałdowo - Wałdowo</t>
  </si>
  <si>
    <t>Wałdowo - Błędowo</t>
  </si>
  <si>
    <t>Ruda - Ruda</t>
  </si>
  <si>
    <t>Wałdowo- Ruda- Sarnowo</t>
  </si>
  <si>
    <t>Obręb Wałdowo, Ruda</t>
  </si>
  <si>
    <t>M. Rudnik - M.Rudnik</t>
  </si>
  <si>
    <t>Obręb Mały Rudnik</t>
  </si>
  <si>
    <t>Sztynwag - Sztynwag</t>
  </si>
  <si>
    <t>Obręb Sztynwag</t>
  </si>
  <si>
    <t>Pieńki Król. - Pieńki Król.</t>
  </si>
  <si>
    <t>Rozgarty - Rozgarty</t>
  </si>
  <si>
    <t>Obręb Rozgarty</t>
  </si>
  <si>
    <t>Szynych - Szynych</t>
  </si>
  <si>
    <t>Gogolin - Gogolin</t>
  </si>
  <si>
    <t>Brankówka - Brankówka</t>
  </si>
  <si>
    <t>Sosnówka - Sosnówka</t>
  </si>
  <si>
    <r>
      <t xml:space="preserve"> Długość drogi w </t>
    </r>
    <r>
      <rPr>
        <b/>
        <sz val="10"/>
        <rFont val="Times New Roman"/>
        <family val="1"/>
      </rPr>
      <t>km</t>
    </r>
  </si>
  <si>
    <r>
      <t xml:space="preserve">Pieńki Królewskie- </t>
    </r>
    <r>
      <rPr>
        <sz val="10"/>
        <color indexed="10"/>
        <rFont val="Times New Roman"/>
        <family val="1"/>
      </rPr>
      <t>Biały Bó</t>
    </r>
    <r>
      <rPr>
        <sz val="10"/>
        <rFont val="Times New Roman"/>
        <family val="1"/>
      </rPr>
      <t>r</t>
    </r>
  </si>
  <si>
    <t xml:space="preserve">876-16-52-499 </t>
  </si>
  <si>
    <t xml:space="preserve">000531482 </t>
  </si>
  <si>
    <t>mieszkalny</t>
  </si>
  <si>
    <t>Mokre</t>
  </si>
  <si>
    <t>B. Bór</t>
  </si>
  <si>
    <t>Parski</t>
  </si>
  <si>
    <t>Gogolin</t>
  </si>
  <si>
    <t>Ruda</t>
  </si>
  <si>
    <t>Węgrowo</t>
  </si>
  <si>
    <t>Sosnówka</t>
  </si>
  <si>
    <t>świetlica</t>
  </si>
  <si>
    <t>St. Folwark</t>
  </si>
  <si>
    <t>Remiza OSP</t>
  </si>
  <si>
    <t>W. Wełcz</t>
  </si>
  <si>
    <t>Szynych</t>
  </si>
  <si>
    <t>Piaski</t>
  </si>
  <si>
    <t>mieszklany</t>
  </si>
  <si>
    <t>garaże przy bud. mieszk.</t>
  </si>
  <si>
    <t>remiza OSP</t>
  </si>
  <si>
    <t>garaże</t>
  </si>
  <si>
    <t>U.G. Grudziądz</t>
  </si>
  <si>
    <t>biurowy</t>
  </si>
  <si>
    <t>Świerkocin</t>
  </si>
  <si>
    <t>Linarczyk</t>
  </si>
  <si>
    <t>Grabowiec</t>
  </si>
  <si>
    <t>Zakurzewo</t>
  </si>
  <si>
    <t>gospodarczy</t>
  </si>
  <si>
    <t>M. Rudnik</t>
  </si>
  <si>
    <t>agronomówka</t>
  </si>
  <si>
    <t>N. Wieś</t>
  </si>
  <si>
    <t>odb. 1948</t>
  </si>
  <si>
    <t>Grudziądz, Legionów 61</t>
  </si>
  <si>
    <t>przedszkolny</t>
  </si>
  <si>
    <t>Wałdowo Szl.</t>
  </si>
  <si>
    <t>pawilon szatniowo-sanit.</t>
  </si>
  <si>
    <t>pawilon świetlicowo-handl.</t>
  </si>
  <si>
    <t>wiata przystankowa</t>
  </si>
  <si>
    <t>Dusocin</t>
  </si>
  <si>
    <t>Turznice</t>
  </si>
  <si>
    <t>Skarszewy</t>
  </si>
  <si>
    <t>Nowa Wieś</t>
  </si>
  <si>
    <t>Mały rudnik</t>
  </si>
  <si>
    <t>Stary Folwark</t>
  </si>
  <si>
    <t>Marusza</t>
  </si>
  <si>
    <t>Wielki Wełcz</t>
  </si>
  <si>
    <t>Wałdowo Szlacheckie</t>
  </si>
  <si>
    <t>Wielkie lniska</t>
  </si>
  <si>
    <t>Wielkie Lniska</t>
  </si>
  <si>
    <t>Biały Bór</t>
  </si>
  <si>
    <t>budynek świetlicy</t>
  </si>
  <si>
    <t>parking</t>
  </si>
  <si>
    <t>Urząd Gminy Grudziądz</t>
  </si>
  <si>
    <t>świetlica Swojska Chata</t>
  </si>
  <si>
    <t xml:space="preserve">świetlica </t>
  </si>
  <si>
    <t>odb.2012</t>
  </si>
  <si>
    <t>wiata drewniana + stoły betonowe do gier</t>
  </si>
  <si>
    <t>odb.2013</t>
  </si>
  <si>
    <t>budynek SP Wielki Wełcz</t>
  </si>
  <si>
    <t>segmenat socjalny</t>
  </si>
  <si>
    <t>monitor LCD</t>
  </si>
  <si>
    <t>zestaw komputerowy</t>
  </si>
  <si>
    <t>skaner</t>
  </si>
  <si>
    <t>telewizor LCD</t>
  </si>
  <si>
    <t>zestawy komputerowe z oprogram.</t>
  </si>
  <si>
    <t>wieża CD</t>
  </si>
  <si>
    <t>serwer typ M-Dell</t>
  </si>
  <si>
    <t>notebook Dell Vostro 3700</t>
  </si>
  <si>
    <t>Tabela nr 4</t>
  </si>
  <si>
    <t>Tabela nr 5 - Wykaz pojazdów w Gminie Grudziądz</t>
  </si>
  <si>
    <t>tabela nr 9</t>
  </si>
  <si>
    <t>łącznie wartości:</t>
  </si>
  <si>
    <t>Budynek mieszkalny Zakurzewo (zwiększony o koszty remontu)</t>
  </si>
  <si>
    <t>wodomistrzówka - inwentorski</t>
  </si>
  <si>
    <t>wodomistrzówka. - mieszkalny</t>
  </si>
  <si>
    <t>budynek Osrodka Zdrowia</t>
  </si>
  <si>
    <t>budynek OZ</t>
  </si>
  <si>
    <t>1962/2013 modernizacja</t>
  </si>
  <si>
    <t>Mały Rudnik</t>
  </si>
  <si>
    <t>Tabela nr 1 - Wykaz budynków i budowli w Gminie Grudziądz</t>
  </si>
  <si>
    <t>Tabela nr 2 - Wykaz sprzętu elektronicznego w Gminie Grudziądz</t>
  </si>
  <si>
    <t>Wyposażenie pojazdu specjalnego - zamontowana na stałe i ruchome przenoszone między pojazdami</t>
  </si>
  <si>
    <t>Okres ubezpieczenia OC i NW - razy 3 lata przetargowe</t>
  </si>
  <si>
    <t>Okres ubezpieczenia AC i KR- razy 3 lata przetargowe</t>
  </si>
  <si>
    <t>jednostka OSP</t>
  </si>
  <si>
    <t>Gminny Osrodek Pomocy Społecznej</t>
  </si>
  <si>
    <t xml:space="preserve">wykaz szkód Gminy Grudziądz za okres 17.07.2011 - 02.06.2014 </t>
  </si>
  <si>
    <t>lp</t>
  </si>
  <si>
    <t>ryzyko</t>
  </si>
  <si>
    <t>data zgłoszenia szkody</t>
  </si>
  <si>
    <t>kwota wypłaconego odszkodowania</t>
  </si>
  <si>
    <t>opis szkody</t>
  </si>
  <si>
    <t>rezerwa</t>
  </si>
  <si>
    <t>OC zarządcy drogi</t>
  </si>
  <si>
    <t>20.01.2014</t>
  </si>
  <si>
    <t>uszkodzenie pojazdu</t>
  </si>
  <si>
    <t>mienie od ognia i zd. Los</t>
  </si>
  <si>
    <t>25.10.2013</t>
  </si>
  <si>
    <t>słup oświetleniowy</t>
  </si>
  <si>
    <t>05.12.2013</t>
  </si>
  <si>
    <t>03.04.2014</t>
  </si>
  <si>
    <t>drzwi</t>
  </si>
  <si>
    <t>mienie od dewastacji</t>
  </si>
  <si>
    <t>31.08.2012</t>
  </si>
  <si>
    <t>zjeżdżalnia</t>
  </si>
  <si>
    <t>17.09.2012</t>
  </si>
  <si>
    <t>14.03.2013</t>
  </si>
  <si>
    <t>13.06.2013</t>
  </si>
  <si>
    <t>26.03.2013</t>
  </si>
  <si>
    <t>zalanie pomieszczeń</t>
  </si>
  <si>
    <t>04.07.2013</t>
  </si>
  <si>
    <t>mieszkanie socjalne</t>
  </si>
  <si>
    <t>przepięcie</t>
  </si>
  <si>
    <t>05.07.2013</t>
  </si>
  <si>
    <t>komputer, modem, alarm</t>
  </si>
  <si>
    <t>OC ogólne</t>
  </si>
  <si>
    <t>20.02.2012</t>
  </si>
  <si>
    <t>zalanie</t>
  </si>
  <si>
    <t>12.03.2012</t>
  </si>
  <si>
    <t>11.04.2012</t>
  </si>
  <si>
    <t>bariera drogowa</t>
  </si>
  <si>
    <t>mienie od kradziezy</t>
  </si>
  <si>
    <t>urządzenia bezp. Ruchu drog.</t>
  </si>
  <si>
    <t>07.05.2012</t>
  </si>
  <si>
    <t>01.06.2012</t>
  </si>
  <si>
    <t>kratki, właz, żeliwa</t>
  </si>
  <si>
    <t>19.06.2012</t>
  </si>
  <si>
    <t>29.06.2012</t>
  </si>
  <si>
    <t>studzienka, kraty żeliwne</t>
  </si>
  <si>
    <t>12.08.2011</t>
  </si>
  <si>
    <t>komputer</t>
  </si>
  <si>
    <t>21.05.2012</t>
  </si>
  <si>
    <t>płyta główna</t>
  </si>
  <si>
    <t>nnw</t>
  </si>
  <si>
    <t>10.01.2013</t>
  </si>
  <si>
    <t>osobowa</t>
  </si>
  <si>
    <t>Szkoła Podstawowa Sosnówka</t>
  </si>
  <si>
    <t>Przedszkole Rudnik</t>
  </si>
  <si>
    <t>5. Szkoła Podstawowa Sosnówka</t>
  </si>
  <si>
    <t>11. Przedszkole Rudnik</t>
  </si>
  <si>
    <t>00053148200024</t>
  </si>
  <si>
    <t>Niszczarka FELLOWES SB-89CI</t>
  </si>
  <si>
    <t>Minitor LCD</t>
  </si>
  <si>
    <t>Drukarka HP LJ P 2035</t>
  </si>
  <si>
    <t>Komputer intel Core i 3550</t>
  </si>
  <si>
    <t>Komputer Intel E5400</t>
  </si>
  <si>
    <t>Ups EVER ECO 1000 Sinus</t>
  </si>
  <si>
    <t xml:space="preserve">UPS APC Smart-UPS CS 420 VA 2 szt. </t>
  </si>
  <si>
    <t>Komputer Intel E6500</t>
  </si>
  <si>
    <t>Monitor LCD LG K 1942s</t>
  </si>
  <si>
    <t>UPS APCF Back-UPS RS 800VA</t>
  </si>
  <si>
    <t>UPS APC Smart-UPS CSW 420VA</t>
  </si>
  <si>
    <t>UPS EVER DUO II Pro 1000 2szt.</t>
  </si>
  <si>
    <t>Komputer Intel Core i 32130</t>
  </si>
  <si>
    <t>Drukarka HP LJ P2055dn</t>
  </si>
  <si>
    <t>Monitor LCD LG E1941 S-BN</t>
  </si>
  <si>
    <t>Komputer Intel Core i3 2120</t>
  </si>
  <si>
    <t>Monitor LCD LG EW24C - BN</t>
  </si>
  <si>
    <t>Komputer Intel CORE i 22120</t>
  </si>
  <si>
    <t>Monitor LCD Philips 19"</t>
  </si>
  <si>
    <t>Komputer Intel Core i 3 3220</t>
  </si>
  <si>
    <t>Drukarka HPLJ P1606dn</t>
  </si>
  <si>
    <t>UPS EVER 500</t>
  </si>
  <si>
    <t>Zestaw komputerowy 5szt.</t>
  </si>
  <si>
    <t>Projektor NEC NO300</t>
  </si>
  <si>
    <t>Ekran do projektora</t>
  </si>
  <si>
    <t>Dysk przenośny</t>
  </si>
  <si>
    <t>Gminny Ośrodek Pomocy Społecznej</t>
  </si>
  <si>
    <t>GOPS</t>
  </si>
  <si>
    <t>Ryzyka podlegające ubezpieczeniu w danym pojeździe (wybrane ryzyka zaznaczone X)</t>
  </si>
  <si>
    <t>specjalany</t>
  </si>
  <si>
    <t>CG41050</t>
  </si>
  <si>
    <t>suma ubezpeicenia - należy dodać wartośc pojazdu do wyposazenia - wyposazenie jest ruchome i przenoszone miedzy pojazdamiWyposażenie pojazdu specjalnego - zamontowana na stałe i ruchome przenoszone między pojazdami</t>
  </si>
  <si>
    <t>wyposazenie dodatkowe</t>
  </si>
  <si>
    <t>wartość pojazdu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</si>
</sst>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[$-415]General"/>
    <numFmt numFmtId="182" formatCode="&quot; &quot;#,##0.00&quot; zł &quot;;&quot;-&quot;#,##0.00&quot; zł &quot;;&quot; -&quot;#&quot; zł &quot;;@&quot; &quot;"/>
    <numFmt numFmtId="183" formatCode="_-* #,##0\ _z_ł_-;\-* #,##0\ _z_ł_-;_-* &quot;-&quot;??\ _z_ł_-;_-@_-"/>
    <numFmt numFmtId="184" formatCode="0.0000"/>
    <numFmt numFmtId="185" formatCode="0.000"/>
    <numFmt numFmtId="186" formatCode="yy/mm/dd"/>
    <numFmt numFmtId="187" formatCode="yy/mm/dd;@"/>
    <numFmt numFmtId="188" formatCode="d/mm/yyyy"/>
    <numFmt numFmtId="189" formatCode="_-* #,##0.000\ _z_ł_-;\-* #,##0.000\ _z_ł_-;_-* &quot;-&quot;??\ _z_ł_-;_-@_-"/>
    <numFmt numFmtId="190" formatCode="_-* #,##0.0\ _z_ł_-;\-* #,##0.0\ _z_ł_-;_-* &quot;-&quot;??\ _z_ł_-;_-@_-"/>
    <numFmt numFmtId="191" formatCode="#,##0.0\ &quot;zł&quot;;[Red]\-#,##0.0\ &quot;zł&quot;"/>
  </numFmts>
  <fonts count="6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Times New Roman"/>
      <family val="1"/>
    </font>
    <font>
      <sz val="10"/>
      <name val="Arial CE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 CE"/>
      <family val="0"/>
    </font>
    <font>
      <b/>
      <sz val="9"/>
      <name val="Arial"/>
      <family val="2"/>
    </font>
    <font>
      <b/>
      <i/>
      <sz val="9"/>
      <name val="Arial"/>
      <family val="2"/>
    </font>
    <font>
      <sz val="8"/>
      <name val="Verdana"/>
      <family val="2"/>
    </font>
    <font>
      <sz val="8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CE"/>
      <family val="2"/>
    </font>
    <font>
      <sz val="10"/>
      <color indexed="10"/>
      <name val="Times New Roman"/>
      <family val="1"/>
    </font>
    <font>
      <b/>
      <sz val="14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5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0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0" xfId="0" applyFont="1" applyFill="1" applyBorder="1" applyAlignment="1">
      <alignment/>
    </xf>
    <xf numFmtId="0" fontId="1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vertical="center" wrapText="1"/>
    </xf>
    <xf numFmtId="0" fontId="13" fillId="0" borderId="1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68" fontId="0" fillId="0" borderId="0" xfId="0" applyNumberFormat="1" applyFont="1" applyFill="1" applyAlignment="1">
      <alignment horizontal="center" vertical="center"/>
    </xf>
    <xf numFmtId="168" fontId="0" fillId="0" borderId="0" xfId="0" applyNumberFormat="1" applyFont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168" fontId="1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 wrapText="1"/>
    </xf>
    <xf numFmtId="168" fontId="1" fillId="0" borderId="0" xfId="0" applyNumberFormat="1" applyFont="1" applyAlignment="1">
      <alignment horizontal="right"/>
    </xf>
    <xf numFmtId="168" fontId="0" fillId="0" borderId="0" xfId="0" applyNumberFormat="1" applyFont="1" applyAlignment="1">
      <alignment horizontal="right" wrapText="1"/>
    </xf>
    <xf numFmtId="168" fontId="1" fillId="0" borderId="10" xfId="0" applyNumberFormat="1" applyFont="1" applyBorder="1" applyAlignment="1">
      <alignment horizontal="right" wrapText="1"/>
    </xf>
    <xf numFmtId="168" fontId="1" fillId="0" borderId="10" xfId="0" applyNumberFormat="1" applyFont="1" applyBorder="1" applyAlignment="1">
      <alignment horizontal="right" vertical="top" wrapText="1"/>
    </xf>
    <xf numFmtId="168" fontId="17" fillId="0" borderId="10" xfId="0" applyNumberFormat="1" applyFont="1" applyBorder="1" applyAlignment="1">
      <alignment horizontal="right" vertical="center" wrapText="1"/>
    </xf>
    <xf numFmtId="168" fontId="1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168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8" fontId="1" fillId="0" borderId="11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168" fontId="0" fillId="33" borderId="10" xfId="0" applyNumberFormat="1" applyFont="1" applyFill="1" applyBorder="1" applyAlignment="1">
      <alignment horizontal="center" vertical="center"/>
    </xf>
    <xf numFmtId="168" fontId="1" fillId="34" borderId="10" xfId="0" applyNumberFormat="1" applyFont="1" applyFill="1" applyBorder="1" applyAlignment="1">
      <alignment horizontal="right" wrapText="1"/>
    </xf>
    <xf numFmtId="0" fontId="0" fillId="0" borderId="10" xfId="0" applyFill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vertical="center" wrapText="1"/>
    </xf>
    <xf numFmtId="0" fontId="0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44" fontId="0" fillId="0" borderId="10" xfId="64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 wrapText="1"/>
    </xf>
    <xf numFmtId="44" fontId="0" fillId="0" borderId="10" xfId="64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44" fontId="0" fillId="0" borderId="16" xfId="64" applyFont="1" applyFill="1" applyBorder="1" applyAlignment="1">
      <alignment horizontal="center" vertical="center"/>
    </xf>
    <xf numFmtId="44" fontId="0" fillId="0" borderId="16" xfId="64" applyFont="1" applyFill="1" applyBorder="1" applyAlignment="1">
      <alignment horizontal="center" vertical="center" wrapText="1"/>
    </xf>
    <xf numFmtId="44" fontId="0" fillId="0" borderId="10" xfId="64" applyFont="1" applyFill="1" applyBorder="1" applyAlignment="1">
      <alignment horizontal="right" vertical="center" wrapText="1"/>
    </xf>
    <xf numFmtId="44" fontId="0" fillId="0" borderId="10" xfId="64" applyFont="1" applyFill="1" applyBorder="1" applyAlignment="1">
      <alignment vertical="center" wrapText="1"/>
    </xf>
    <xf numFmtId="44" fontId="0" fillId="0" borderId="10" xfId="0" applyNumberFormat="1" applyFont="1" applyFill="1" applyBorder="1" applyAlignment="1">
      <alignment vertical="center" wrapText="1"/>
    </xf>
    <xf numFmtId="44" fontId="0" fillId="0" borderId="10" xfId="64" applyFont="1" applyFill="1" applyBorder="1" applyAlignment="1">
      <alignment horizontal="center" vertical="center"/>
    </xf>
    <xf numFmtId="44" fontId="0" fillId="0" borderId="10" xfId="64" applyFont="1" applyFill="1" applyBorder="1" applyAlignment="1">
      <alignment horizontal="center" vertical="center" wrapText="1"/>
    </xf>
    <xf numFmtId="44" fontId="0" fillId="0" borderId="10" xfId="64" applyFont="1" applyFill="1" applyBorder="1" applyAlignment="1">
      <alignment horizontal="right" vertical="center"/>
    </xf>
    <xf numFmtId="0" fontId="4" fillId="35" borderId="1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0" fillId="36" borderId="10" xfId="0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4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44" fontId="0" fillId="0" borderId="10" xfId="64" applyFont="1" applyBorder="1" applyAlignment="1">
      <alignment horizontal="center" vertical="center"/>
    </xf>
    <xf numFmtId="44" fontId="1" fillId="33" borderId="10" xfId="64" applyFont="1" applyFill="1" applyBorder="1" applyAlignment="1">
      <alignment vertical="center"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36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/>
    </xf>
    <xf numFmtId="1" fontId="0" fillId="0" borderId="10" xfId="0" applyNumberFormat="1" applyFont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44" fontId="0" fillId="0" borderId="10" xfId="64" applyFont="1" applyBorder="1" applyAlignment="1">
      <alignment horizontal="center" vertical="center" wrapText="1"/>
    </xf>
    <xf numFmtId="44" fontId="6" fillId="0" borderId="10" xfId="64" applyFont="1" applyBorder="1" applyAlignment="1">
      <alignment horizontal="center" vertical="center" wrapText="1"/>
    </xf>
    <xf numFmtId="44" fontId="1" fillId="0" borderId="10" xfId="0" applyNumberFormat="1" applyFont="1" applyFill="1" applyBorder="1" applyAlignment="1">
      <alignment/>
    </xf>
    <xf numFmtId="0" fontId="1" fillId="35" borderId="10" xfId="0" applyFont="1" applyFill="1" applyBorder="1" applyAlignment="1">
      <alignment vertical="center" wrapText="1"/>
    </xf>
    <xf numFmtId="44" fontId="0" fillId="0" borderId="10" xfId="64" applyFont="1" applyFill="1" applyBorder="1" applyAlignment="1">
      <alignment vertical="center" wrapText="1"/>
    </xf>
    <xf numFmtId="44" fontId="1" fillId="33" borderId="10" xfId="64" applyFont="1" applyFill="1" applyBorder="1" applyAlignment="1">
      <alignment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0" fillId="0" borderId="10" xfId="55" applyFont="1" applyFill="1" applyBorder="1" applyAlignment="1">
      <alignment horizontal="left" vertical="center" wrapText="1"/>
      <protection/>
    </xf>
    <xf numFmtId="0" fontId="0" fillId="0" borderId="10" xfId="55" applyFont="1" applyFill="1" applyBorder="1" applyAlignment="1">
      <alignment horizontal="center" vertical="center" wrapText="1"/>
      <protection/>
    </xf>
    <xf numFmtId="8" fontId="0" fillId="0" borderId="10" xfId="64" applyNumberFormat="1" applyFont="1" applyFill="1" applyBorder="1" applyAlignment="1">
      <alignment horizontal="right" vertical="center" wrapText="1"/>
    </xf>
    <xf numFmtId="44" fontId="0" fillId="0" borderId="10" xfId="64" applyFont="1" applyBorder="1" applyAlignment="1">
      <alignment horizontal="right" vertical="center"/>
    </xf>
    <xf numFmtId="44" fontId="0" fillId="0" borderId="10" xfId="64" applyFont="1" applyFill="1" applyBorder="1" applyAlignment="1" applyProtection="1">
      <alignment vertical="center" wrapText="1"/>
      <protection/>
    </xf>
    <xf numFmtId="0" fontId="20" fillId="36" borderId="10" xfId="0" applyFont="1" applyFill="1" applyBorder="1" applyAlignment="1">
      <alignment horizontal="center" vertical="center" wrapText="1"/>
    </xf>
    <xf numFmtId="0" fontId="20" fillId="37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53" applyFont="1" applyFill="1" applyBorder="1" applyAlignment="1">
      <alignment horizontal="center" vertical="center" wrapText="1"/>
      <protection/>
    </xf>
    <xf numFmtId="183" fontId="20" fillId="0" borderId="10" xfId="42" applyNumberFormat="1" applyFont="1" applyFill="1" applyBorder="1" applyAlignment="1">
      <alignment horizontal="left" vertical="center"/>
    </xf>
    <xf numFmtId="44" fontId="20" fillId="0" borderId="10" xfId="64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49" fontId="20" fillId="36" borderId="10" xfId="0" applyNumberFormat="1" applyFont="1" applyFill="1" applyBorder="1" applyAlignment="1">
      <alignment horizontal="center" vertical="center" wrapText="1"/>
    </xf>
    <xf numFmtId="14" fontId="20" fillId="36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0" fontId="20" fillId="36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183" fontId="20" fillId="0" borderId="10" xfId="42" applyNumberFormat="1" applyFont="1" applyFill="1" applyBorder="1" applyAlignment="1">
      <alignment horizontal="left" vertical="center" wrapText="1"/>
    </xf>
    <xf numFmtId="0" fontId="20" fillId="0" borderId="0" xfId="0" applyFont="1" applyFill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3" fontId="20" fillId="36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44" fontId="20" fillId="36" borderId="10" xfId="64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 wrapText="1"/>
    </xf>
    <xf numFmtId="0" fontId="20" fillId="38" borderId="10" xfId="0" applyFont="1" applyFill="1" applyBorder="1" applyAlignment="1">
      <alignment horizontal="center" vertical="center" wrapText="1"/>
    </xf>
    <xf numFmtId="0" fontId="14" fillId="0" borderId="0" xfId="54" applyAlignment="1">
      <alignment horizontal="center"/>
      <protection/>
    </xf>
    <xf numFmtId="0" fontId="14" fillId="0" borderId="0" xfId="54">
      <alignment/>
      <protection/>
    </xf>
    <xf numFmtId="0" fontId="22" fillId="0" borderId="0" xfId="54" applyFont="1" applyBorder="1" applyAlignment="1">
      <alignment horizontal="center" vertical="top" wrapText="1"/>
      <protection/>
    </xf>
    <xf numFmtId="0" fontId="22" fillId="0" borderId="0" xfId="54" applyFont="1" applyBorder="1" applyAlignment="1">
      <alignment vertical="top" wrapText="1"/>
      <protection/>
    </xf>
    <xf numFmtId="184" fontId="22" fillId="0" borderId="0" xfId="54" applyNumberFormat="1" applyFont="1" applyBorder="1" applyAlignment="1">
      <alignment vertical="top" wrapText="1"/>
      <protection/>
    </xf>
    <xf numFmtId="0" fontId="23" fillId="0" borderId="18" xfId="54" applyFont="1" applyBorder="1" applyAlignment="1">
      <alignment horizontal="center" vertical="top" wrapText="1"/>
      <protection/>
    </xf>
    <xf numFmtId="0" fontId="23" fillId="0" borderId="10" xfId="54" applyFont="1" applyBorder="1" applyAlignment="1">
      <alignment horizontal="center" vertical="top" wrapText="1"/>
      <protection/>
    </xf>
    <xf numFmtId="0" fontId="23" fillId="0" borderId="19" xfId="54" applyFont="1" applyBorder="1" applyAlignment="1">
      <alignment vertical="top" wrapText="1"/>
      <protection/>
    </xf>
    <xf numFmtId="0" fontId="23" fillId="0" borderId="20" xfId="54" applyFont="1" applyBorder="1" applyAlignment="1">
      <alignment vertical="top" wrapText="1"/>
      <protection/>
    </xf>
    <xf numFmtId="0" fontId="23" fillId="0" borderId="10" xfId="54" applyFont="1" applyBorder="1" applyAlignment="1">
      <alignment vertical="top" wrapText="1"/>
      <protection/>
    </xf>
    <xf numFmtId="185" fontId="23" fillId="0" borderId="10" xfId="54" applyNumberFormat="1" applyFont="1" applyBorder="1" applyAlignment="1">
      <alignment vertical="top" wrapText="1"/>
      <protection/>
    </xf>
    <xf numFmtId="0" fontId="23" fillId="0" borderId="21" xfId="54" applyFont="1" applyBorder="1" applyAlignment="1">
      <alignment horizontal="center" vertical="top" wrapText="1"/>
      <protection/>
    </xf>
    <xf numFmtId="0" fontId="23" fillId="0" borderId="15" xfId="54" applyFont="1" applyBorder="1" applyAlignment="1">
      <alignment horizontal="center" vertical="top" wrapText="1"/>
      <protection/>
    </xf>
    <xf numFmtId="1" fontId="22" fillId="0" borderId="22" xfId="54" applyNumberFormat="1" applyFont="1" applyBorder="1" applyAlignment="1">
      <alignment vertical="top" wrapText="1"/>
      <protection/>
    </xf>
    <xf numFmtId="1" fontId="22" fillId="0" borderId="23" xfId="54" applyNumberFormat="1" applyFont="1" applyBorder="1" applyAlignment="1">
      <alignment vertical="top" wrapText="1"/>
      <protection/>
    </xf>
    <xf numFmtId="0" fontId="23" fillId="0" borderId="23" xfId="54" applyFont="1" applyBorder="1" applyAlignment="1">
      <alignment wrapText="1"/>
      <protection/>
    </xf>
    <xf numFmtId="0" fontId="14" fillId="0" borderId="10" xfId="54" applyBorder="1" applyAlignment="1">
      <alignment wrapText="1"/>
      <protection/>
    </xf>
    <xf numFmtId="185" fontId="23" fillId="0" borderId="15" xfId="54" applyNumberFormat="1" applyFont="1" applyBorder="1" applyAlignment="1">
      <alignment horizontal="center" vertical="top" wrapText="1"/>
      <protection/>
    </xf>
    <xf numFmtId="0" fontId="25" fillId="0" borderId="15" xfId="54" applyFont="1" applyBorder="1" applyAlignment="1">
      <alignment vertical="top" wrapText="1"/>
      <protection/>
    </xf>
    <xf numFmtId="0" fontId="23" fillId="0" borderId="24" xfId="54" applyFont="1" applyBorder="1" applyAlignment="1">
      <alignment vertical="top" wrapText="1"/>
      <protection/>
    </xf>
    <xf numFmtId="0" fontId="14" fillId="0" borderId="18" xfId="54" applyBorder="1" applyAlignment="1">
      <alignment horizontal="center" vertical="top" wrapText="1"/>
      <protection/>
    </xf>
    <xf numFmtId="1" fontId="22" fillId="0" borderId="19" xfId="54" applyNumberFormat="1" applyFont="1" applyBorder="1" applyAlignment="1">
      <alignment vertical="top" wrapText="1"/>
      <protection/>
    </xf>
    <xf numFmtId="1" fontId="22" fillId="0" borderId="20" xfId="54" applyNumberFormat="1" applyFont="1" applyBorder="1" applyAlignment="1">
      <alignment vertical="top" wrapText="1"/>
      <protection/>
    </xf>
    <xf numFmtId="0" fontId="23" fillId="0" borderId="20" xfId="54" applyFont="1" applyBorder="1" applyAlignment="1">
      <alignment wrapText="1"/>
      <protection/>
    </xf>
    <xf numFmtId="185" fontId="23" fillId="0" borderId="10" xfId="54" applyNumberFormat="1" applyFont="1" applyBorder="1" applyAlignment="1">
      <alignment horizontal="center" vertical="top" wrapText="1"/>
      <protection/>
    </xf>
    <xf numFmtId="0" fontId="14" fillId="0" borderId="10" xfId="54" applyBorder="1">
      <alignment/>
      <protection/>
    </xf>
    <xf numFmtId="0" fontId="23" fillId="0" borderId="10" xfId="54" applyFont="1" applyBorder="1" applyAlignment="1">
      <alignment wrapText="1"/>
      <protection/>
    </xf>
    <xf numFmtId="0" fontId="14" fillId="0" borderId="10" xfId="54" applyFont="1" applyBorder="1" applyAlignment="1">
      <alignment horizontal="left" wrapText="1"/>
      <protection/>
    </xf>
    <xf numFmtId="0" fontId="14" fillId="0" borderId="10" xfId="54" applyFont="1" applyBorder="1" applyAlignment="1">
      <alignment horizontal="center" shrinkToFit="1"/>
      <protection/>
    </xf>
    <xf numFmtId="0" fontId="14" fillId="0" borderId="20" xfId="54" applyBorder="1" applyAlignment="1">
      <alignment wrapText="1"/>
      <protection/>
    </xf>
    <xf numFmtId="185" fontId="14" fillId="0" borderId="10" xfId="54" applyNumberFormat="1" applyBorder="1" applyAlignment="1">
      <alignment horizontal="center"/>
      <protection/>
    </xf>
    <xf numFmtId="0" fontId="14" fillId="0" borderId="10" xfId="54" applyBorder="1" applyAlignment="1">
      <alignment horizontal="center" shrinkToFit="1"/>
      <protection/>
    </xf>
    <xf numFmtId="0" fontId="14" fillId="0" borderId="10" xfId="54" applyBorder="1" applyAlignment="1">
      <alignment horizontal="center"/>
      <protection/>
    </xf>
    <xf numFmtId="0" fontId="14" fillId="0" borderId="0" xfId="54" applyBorder="1">
      <alignment/>
      <protection/>
    </xf>
    <xf numFmtId="0" fontId="14" fillId="0" borderId="20" xfId="54" applyBorder="1">
      <alignment/>
      <protection/>
    </xf>
    <xf numFmtId="0" fontId="14" fillId="0" borderId="0" xfId="54" applyBorder="1" applyAlignment="1">
      <alignment horizontal="center"/>
      <protection/>
    </xf>
    <xf numFmtId="0" fontId="14" fillId="0" borderId="0" xfId="54" applyFont="1">
      <alignment/>
      <protection/>
    </xf>
    <xf numFmtId="0" fontId="0" fillId="0" borderId="10" xfId="53" applyFont="1" applyFill="1" applyBorder="1" applyAlignment="1">
      <alignment vertical="center" wrapText="1"/>
      <protection/>
    </xf>
    <xf numFmtId="0" fontId="0" fillId="36" borderId="10" xfId="0" applyFont="1" applyFill="1" applyBorder="1" applyAlignment="1">
      <alignment horizontal="center" vertical="center"/>
    </xf>
    <xf numFmtId="44" fontId="0" fillId="36" borderId="10" xfId="64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 wrapText="1"/>
    </xf>
    <xf numFmtId="0" fontId="20" fillId="36" borderId="0" xfId="0" applyFont="1" applyFill="1" applyAlignment="1">
      <alignment/>
    </xf>
    <xf numFmtId="0" fontId="0" fillId="37" borderId="10" xfId="0" applyFont="1" applyFill="1" applyBorder="1" applyAlignment="1">
      <alignment vertical="center" wrapText="1"/>
    </xf>
    <xf numFmtId="1" fontId="0" fillId="37" borderId="10" xfId="0" applyNumberFormat="1" applyFont="1" applyFill="1" applyBorder="1" applyAlignment="1">
      <alignment horizontal="center" vertical="center" wrapText="1"/>
    </xf>
    <xf numFmtId="44" fontId="0" fillId="0" borderId="10" xfId="64" applyFont="1" applyFill="1" applyBorder="1" applyAlignment="1" applyProtection="1">
      <alignment horizontal="center" vertical="center" wrapText="1"/>
      <protection/>
    </xf>
    <xf numFmtId="0" fontId="0" fillId="37" borderId="10" xfId="0" applyFont="1" applyFill="1" applyBorder="1" applyAlignment="1">
      <alignment horizontal="center" vertical="center" wrapText="1"/>
    </xf>
    <xf numFmtId="168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44" fontId="0" fillId="0" borderId="15" xfId="64" applyFont="1" applyFill="1" applyBorder="1" applyAlignment="1">
      <alignment vertical="center" wrapText="1"/>
    </xf>
    <xf numFmtId="44" fontId="1" fillId="0" borderId="10" xfId="64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center" vertical="center"/>
    </xf>
    <xf numFmtId="44" fontId="0" fillId="0" borderId="15" xfId="64" applyFont="1" applyFill="1" applyBorder="1" applyAlignment="1">
      <alignment horizontal="center" vertical="center"/>
    </xf>
    <xf numFmtId="44" fontId="0" fillId="0" borderId="15" xfId="64" applyFont="1" applyFill="1" applyBorder="1" applyAlignment="1">
      <alignment vertical="center"/>
    </xf>
    <xf numFmtId="44" fontId="0" fillId="0" borderId="25" xfId="64" applyFont="1" applyFill="1" applyBorder="1" applyAlignment="1">
      <alignment vertical="center"/>
    </xf>
    <xf numFmtId="0" fontId="1" fillId="35" borderId="10" xfId="0" applyFont="1" applyFill="1" applyBorder="1" applyAlignment="1">
      <alignment horizontal="center" vertical="center"/>
    </xf>
    <xf numFmtId="0" fontId="27" fillId="35" borderId="0" xfId="54" applyFont="1" applyFill="1">
      <alignment/>
      <protection/>
    </xf>
    <xf numFmtId="0" fontId="14" fillId="35" borderId="0" xfId="54" applyFill="1">
      <alignment/>
      <protection/>
    </xf>
    <xf numFmtId="0" fontId="27" fillId="35" borderId="0" xfId="54" applyFont="1" applyFill="1" applyBorder="1">
      <alignment/>
      <protection/>
    </xf>
    <xf numFmtId="0" fontId="17" fillId="35" borderId="0" xfId="54" applyFont="1" applyFill="1">
      <alignment/>
      <protection/>
    </xf>
    <xf numFmtId="0" fontId="23" fillId="0" borderId="16" xfId="54" applyFont="1" applyBorder="1" applyAlignment="1">
      <alignment vertical="top" wrapText="1"/>
      <protection/>
    </xf>
    <xf numFmtId="0" fontId="14" fillId="0" borderId="16" xfId="54" applyBorder="1">
      <alignment/>
      <protection/>
    </xf>
    <xf numFmtId="0" fontId="14" fillId="33" borderId="10" xfId="54" applyFill="1" applyBorder="1" applyAlignment="1">
      <alignment horizontal="center"/>
      <protection/>
    </xf>
    <xf numFmtId="1" fontId="22" fillId="33" borderId="19" xfId="54" applyNumberFormat="1" applyFont="1" applyFill="1" applyBorder="1" applyAlignment="1">
      <alignment vertical="top" wrapText="1"/>
      <protection/>
    </xf>
    <xf numFmtId="1" fontId="22" fillId="33" borderId="20" xfId="54" applyNumberFormat="1" applyFont="1" applyFill="1" applyBorder="1" applyAlignment="1">
      <alignment vertical="top" wrapText="1"/>
      <protection/>
    </xf>
    <xf numFmtId="0" fontId="14" fillId="33" borderId="20" xfId="54" applyFill="1" applyBorder="1">
      <alignment/>
      <protection/>
    </xf>
    <xf numFmtId="0" fontId="14" fillId="33" borderId="10" xfId="54" applyFill="1" applyBorder="1" applyAlignment="1">
      <alignment wrapText="1"/>
      <protection/>
    </xf>
    <xf numFmtId="185" fontId="14" fillId="33" borderId="10" xfId="54" applyNumberFormat="1" applyFill="1" applyBorder="1" applyAlignment="1">
      <alignment horizontal="center"/>
      <protection/>
    </xf>
    <xf numFmtId="0" fontId="14" fillId="33" borderId="10" xfId="54" applyFill="1" applyBorder="1">
      <alignment/>
      <protection/>
    </xf>
    <xf numFmtId="0" fontId="0" fillId="39" borderId="10" xfId="0" applyFont="1" applyFill="1" applyBorder="1" applyAlignment="1">
      <alignment horizontal="center" vertical="center" wrapText="1"/>
    </xf>
    <xf numFmtId="8" fontId="0" fillId="39" borderId="10" xfId="64" applyNumberFormat="1" applyFont="1" applyFill="1" applyBorder="1" applyAlignment="1">
      <alignment horizontal="center" vertical="center"/>
    </xf>
    <xf numFmtId="0" fontId="0" fillId="39" borderId="10" xfId="0" applyFont="1" applyFill="1" applyBorder="1" applyAlignment="1">
      <alignment horizontal="left" vertical="center" wrapText="1"/>
    </xf>
    <xf numFmtId="0" fontId="0" fillId="39" borderId="10" xfId="0" applyFont="1" applyFill="1" applyBorder="1" applyAlignment="1">
      <alignment horizontal="center" vertical="center"/>
    </xf>
    <xf numFmtId="44" fontId="0" fillId="39" borderId="10" xfId="64" applyFont="1" applyFill="1" applyBorder="1" applyAlignment="1">
      <alignment horizontal="center" vertical="center"/>
    </xf>
    <xf numFmtId="0" fontId="20" fillId="39" borderId="0" xfId="0" applyFont="1" applyFill="1" applyAlignment="1">
      <alignment/>
    </xf>
    <xf numFmtId="0" fontId="0" fillId="0" borderId="0" xfId="0" applyAlignment="1">
      <alignment vertical="center"/>
    </xf>
    <xf numFmtId="0" fontId="63" fillId="40" borderId="10" xfId="0" applyFont="1" applyFill="1" applyBorder="1" applyAlignment="1">
      <alignment horizontal="center" vertical="center" wrapText="1"/>
    </xf>
    <xf numFmtId="0" fontId="63" fillId="40" borderId="10" xfId="0" applyFont="1" applyFill="1" applyBorder="1" applyAlignment="1">
      <alignment vertical="center" wrapText="1"/>
    </xf>
    <xf numFmtId="168" fontId="63" fillId="40" borderId="10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/>
    </xf>
    <xf numFmtId="168" fontId="0" fillId="0" borderId="10" xfId="0" applyNumberFormat="1" applyBorder="1" applyAlignment="1">
      <alignment/>
    </xf>
    <xf numFmtId="168" fontId="63" fillId="0" borderId="10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168" fontId="0" fillId="0" borderId="0" xfId="0" applyNumberFormat="1" applyAlignment="1">
      <alignment/>
    </xf>
    <xf numFmtId="0" fontId="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ont="1" applyBorder="1" applyAlignment="1">
      <alignment horizontal="center" wrapText="1"/>
    </xf>
    <xf numFmtId="168" fontId="1" fillId="0" borderId="0" xfId="0" applyNumberFormat="1" applyFont="1" applyBorder="1" applyAlignment="1">
      <alignment horizontal="right" wrapText="1"/>
    </xf>
    <xf numFmtId="2" fontId="0" fillId="0" borderId="10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wrapText="1"/>
    </xf>
    <xf numFmtId="2" fontId="1" fillId="0" borderId="10" xfId="0" applyNumberFormat="1" applyFont="1" applyFill="1" applyBorder="1" applyAlignment="1">
      <alignment vertical="center" wrapText="1"/>
    </xf>
    <xf numFmtId="4" fontId="0" fillId="0" borderId="15" xfId="0" applyNumberFormat="1" applyFill="1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4" fontId="0" fillId="0" borderId="25" xfId="0" applyNumberFormat="1" applyFill="1" applyBorder="1" applyAlignment="1">
      <alignment vertical="center"/>
    </xf>
    <xf numFmtId="170" fontId="8" fillId="0" borderId="10" xfId="0" applyNumberFormat="1" applyFont="1" applyFill="1" applyBorder="1" applyAlignment="1">
      <alignment vertical="center"/>
    </xf>
    <xf numFmtId="170" fontId="8" fillId="0" borderId="0" xfId="0" applyNumberFormat="1" applyFont="1" applyFill="1" applyAlignment="1">
      <alignment horizontal="center" vertical="center"/>
    </xf>
    <xf numFmtId="170" fontId="18" fillId="0" borderId="13" xfId="0" applyNumberFormat="1" applyFont="1" applyFill="1" applyBorder="1" applyAlignment="1">
      <alignment horizontal="center" vertical="center" wrapText="1"/>
    </xf>
    <xf numFmtId="170" fontId="8" fillId="0" borderId="10" xfId="0" applyNumberFormat="1" applyFont="1" applyFill="1" applyBorder="1" applyAlignment="1">
      <alignment vertical="center" wrapText="1"/>
    </xf>
    <xf numFmtId="0" fontId="1" fillId="0" borderId="26" xfId="0" applyFont="1" applyFill="1" applyBorder="1" applyAlignment="1">
      <alignment vertical="center" wrapText="1"/>
    </xf>
    <xf numFmtId="170" fontId="18" fillId="0" borderId="26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7" fillId="41" borderId="30" xfId="0" applyFont="1" applyFill="1" applyBorder="1" applyAlignment="1">
      <alignment horizontal="center" vertical="center"/>
    </xf>
    <xf numFmtId="0" fontId="7" fillId="41" borderId="31" xfId="0" applyFont="1" applyFill="1" applyBorder="1" applyAlignment="1">
      <alignment horizontal="center" vertical="center"/>
    </xf>
    <xf numFmtId="0" fontId="7" fillId="41" borderId="32" xfId="0" applyFont="1" applyFill="1" applyBorder="1" applyAlignment="1">
      <alignment horizontal="center" vertical="center"/>
    </xf>
    <xf numFmtId="0" fontId="7" fillId="41" borderId="33" xfId="0" applyFont="1" applyFill="1" applyBorder="1" applyAlignment="1">
      <alignment horizontal="center" vertical="center"/>
    </xf>
    <xf numFmtId="44" fontId="7" fillId="41" borderId="31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9" fillId="34" borderId="10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1" fillId="33" borderId="34" xfId="0" applyFont="1" applyFill="1" applyBorder="1" applyAlignment="1">
      <alignment horizontal="left" vertical="center" wrapText="1"/>
    </xf>
    <xf numFmtId="0" fontId="1" fillId="33" borderId="2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34" borderId="34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63" fillId="40" borderId="30" xfId="0" applyFont="1" applyFill="1" applyBorder="1" applyAlignment="1">
      <alignment horizontal="center" vertical="center"/>
    </xf>
    <xf numFmtId="0" fontId="63" fillId="40" borderId="44" xfId="0" applyFont="1" applyFill="1" applyBorder="1" applyAlignment="1">
      <alignment horizontal="center" vertical="center"/>
    </xf>
    <xf numFmtId="0" fontId="63" fillId="40" borderId="31" xfId="0" applyFont="1" applyFill="1" applyBorder="1" applyAlignment="1">
      <alignment horizontal="center" vertical="center"/>
    </xf>
    <xf numFmtId="0" fontId="63" fillId="40" borderId="46" xfId="0" applyFont="1" applyFill="1" applyBorder="1" applyAlignment="1">
      <alignment horizontal="center" vertical="center"/>
    </xf>
    <xf numFmtId="0" fontId="63" fillId="40" borderId="0" xfId="0" applyFont="1" applyFill="1" applyBorder="1" applyAlignment="1">
      <alignment horizontal="center" vertical="center"/>
    </xf>
    <xf numFmtId="0" fontId="63" fillId="40" borderId="47" xfId="0" applyFont="1" applyFill="1" applyBorder="1" applyAlignment="1">
      <alignment horizontal="center" vertical="center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_Wykaz Dróg Gminy Grudziądz" xfId="54"/>
    <cellStyle name="Normalny_Zeszyt1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572000" y="18411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572000" y="184118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572000" y="184118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572000" y="18411825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572000" y="18411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4572000" y="18411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4572000" y="18411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4572000" y="18411825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4572000" y="18411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4572000" y="18411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4572000" y="18411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4572000" y="184118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4572000" y="184118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4572000" y="18411825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4572000" y="18411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4572000" y="18411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4572000" y="18411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4572000" y="18411825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4572000" y="18411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4572000" y="18411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4572000" y="18411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4572000" y="184118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4572000" y="184118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4572000" y="18411825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4572000" y="18411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4572000" y="18411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4572000" y="18411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4572000" y="18411825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4572000" y="18411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4572000" y="18411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4572000" y="18411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4572000" y="184118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4572000" y="184118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4572000" y="18411825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4572000" y="18411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4572000" y="18411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4572000" y="18411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4572000" y="18411825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4572000" y="18411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4572000" y="18411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4572000" y="18411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4572000" y="184118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4572000" y="184118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44" name="AutoShape 44"/>
        <xdr:cNvSpPr>
          <a:spLocks/>
        </xdr:cNvSpPr>
      </xdr:nvSpPr>
      <xdr:spPr>
        <a:xfrm>
          <a:off x="4572000" y="18411825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45" name="AutoShape 45"/>
        <xdr:cNvSpPr>
          <a:spLocks/>
        </xdr:cNvSpPr>
      </xdr:nvSpPr>
      <xdr:spPr>
        <a:xfrm>
          <a:off x="4572000" y="18411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4572000" y="18411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47" name="AutoShape 47"/>
        <xdr:cNvSpPr>
          <a:spLocks/>
        </xdr:cNvSpPr>
      </xdr:nvSpPr>
      <xdr:spPr>
        <a:xfrm>
          <a:off x="4572000" y="18411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48" name="AutoShape 48"/>
        <xdr:cNvSpPr>
          <a:spLocks/>
        </xdr:cNvSpPr>
      </xdr:nvSpPr>
      <xdr:spPr>
        <a:xfrm>
          <a:off x="4572000" y="18411825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4572000" y="18411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4572000" y="18411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51" name="AutoShape 51"/>
        <xdr:cNvSpPr>
          <a:spLocks/>
        </xdr:cNvSpPr>
      </xdr:nvSpPr>
      <xdr:spPr>
        <a:xfrm>
          <a:off x="4572000" y="18411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52" name="AutoShape 52"/>
        <xdr:cNvSpPr>
          <a:spLocks/>
        </xdr:cNvSpPr>
      </xdr:nvSpPr>
      <xdr:spPr>
        <a:xfrm>
          <a:off x="4572000" y="184118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53" name="AutoShape 53"/>
        <xdr:cNvSpPr>
          <a:spLocks/>
        </xdr:cNvSpPr>
      </xdr:nvSpPr>
      <xdr:spPr>
        <a:xfrm>
          <a:off x="4572000" y="184118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4572000" y="18411825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4572000" y="18411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56" name="AutoShape 56"/>
        <xdr:cNvSpPr>
          <a:spLocks/>
        </xdr:cNvSpPr>
      </xdr:nvSpPr>
      <xdr:spPr>
        <a:xfrm>
          <a:off x="4572000" y="18411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57" name="AutoShape 57"/>
        <xdr:cNvSpPr>
          <a:spLocks/>
        </xdr:cNvSpPr>
      </xdr:nvSpPr>
      <xdr:spPr>
        <a:xfrm>
          <a:off x="4572000" y="18411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4572000" y="18411825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4572000" y="18411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4572000" y="18411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61" name="AutoShape 61"/>
        <xdr:cNvSpPr>
          <a:spLocks/>
        </xdr:cNvSpPr>
      </xdr:nvSpPr>
      <xdr:spPr>
        <a:xfrm>
          <a:off x="4572000" y="18411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4572000" y="184118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63" name="AutoShape 63"/>
        <xdr:cNvSpPr>
          <a:spLocks/>
        </xdr:cNvSpPr>
      </xdr:nvSpPr>
      <xdr:spPr>
        <a:xfrm>
          <a:off x="4572000" y="184118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64" name="AutoShape 64"/>
        <xdr:cNvSpPr>
          <a:spLocks/>
        </xdr:cNvSpPr>
      </xdr:nvSpPr>
      <xdr:spPr>
        <a:xfrm>
          <a:off x="4572000" y="18411825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65" name="AutoShape 65"/>
        <xdr:cNvSpPr>
          <a:spLocks/>
        </xdr:cNvSpPr>
      </xdr:nvSpPr>
      <xdr:spPr>
        <a:xfrm>
          <a:off x="4572000" y="18411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4572000" y="18411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67" name="AutoShape 67"/>
        <xdr:cNvSpPr>
          <a:spLocks/>
        </xdr:cNvSpPr>
      </xdr:nvSpPr>
      <xdr:spPr>
        <a:xfrm>
          <a:off x="4572000" y="18411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68" name="AutoShape 68"/>
        <xdr:cNvSpPr>
          <a:spLocks/>
        </xdr:cNvSpPr>
      </xdr:nvSpPr>
      <xdr:spPr>
        <a:xfrm>
          <a:off x="4572000" y="18411825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69" name="AutoShape 69"/>
        <xdr:cNvSpPr>
          <a:spLocks/>
        </xdr:cNvSpPr>
      </xdr:nvSpPr>
      <xdr:spPr>
        <a:xfrm>
          <a:off x="4572000" y="18411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4572000" y="18411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71" name="AutoShape 71"/>
        <xdr:cNvSpPr>
          <a:spLocks/>
        </xdr:cNvSpPr>
      </xdr:nvSpPr>
      <xdr:spPr>
        <a:xfrm>
          <a:off x="4572000" y="18411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72" name="AutoShape 72"/>
        <xdr:cNvSpPr>
          <a:spLocks/>
        </xdr:cNvSpPr>
      </xdr:nvSpPr>
      <xdr:spPr>
        <a:xfrm>
          <a:off x="4572000" y="184118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73" name="AutoShape 73"/>
        <xdr:cNvSpPr>
          <a:spLocks/>
        </xdr:cNvSpPr>
      </xdr:nvSpPr>
      <xdr:spPr>
        <a:xfrm>
          <a:off x="4572000" y="184118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74" name="AutoShape 74"/>
        <xdr:cNvSpPr>
          <a:spLocks/>
        </xdr:cNvSpPr>
      </xdr:nvSpPr>
      <xdr:spPr>
        <a:xfrm>
          <a:off x="4572000" y="18411825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75" name="AutoShape 75"/>
        <xdr:cNvSpPr>
          <a:spLocks/>
        </xdr:cNvSpPr>
      </xdr:nvSpPr>
      <xdr:spPr>
        <a:xfrm>
          <a:off x="4572000" y="18411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76" name="AutoShape 76"/>
        <xdr:cNvSpPr>
          <a:spLocks/>
        </xdr:cNvSpPr>
      </xdr:nvSpPr>
      <xdr:spPr>
        <a:xfrm>
          <a:off x="4572000" y="18411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77" name="AutoShape 77"/>
        <xdr:cNvSpPr>
          <a:spLocks/>
        </xdr:cNvSpPr>
      </xdr:nvSpPr>
      <xdr:spPr>
        <a:xfrm>
          <a:off x="4572000" y="18411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78" name="AutoShape 78"/>
        <xdr:cNvSpPr>
          <a:spLocks/>
        </xdr:cNvSpPr>
      </xdr:nvSpPr>
      <xdr:spPr>
        <a:xfrm>
          <a:off x="4572000" y="18411825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79" name="AutoShape 79"/>
        <xdr:cNvSpPr>
          <a:spLocks/>
        </xdr:cNvSpPr>
      </xdr:nvSpPr>
      <xdr:spPr>
        <a:xfrm>
          <a:off x="4572000" y="18411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80" name="AutoShape 80"/>
        <xdr:cNvSpPr>
          <a:spLocks/>
        </xdr:cNvSpPr>
      </xdr:nvSpPr>
      <xdr:spPr>
        <a:xfrm>
          <a:off x="4572000" y="18411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81" name="AutoShape 81"/>
        <xdr:cNvSpPr>
          <a:spLocks/>
        </xdr:cNvSpPr>
      </xdr:nvSpPr>
      <xdr:spPr>
        <a:xfrm>
          <a:off x="4572000" y="18411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82" name="AutoShape 82"/>
        <xdr:cNvSpPr>
          <a:spLocks/>
        </xdr:cNvSpPr>
      </xdr:nvSpPr>
      <xdr:spPr>
        <a:xfrm>
          <a:off x="4572000" y="184118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4572000" y="184118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84" name="AutoShape 84"/>
        <xdr:cNvSpPr>
          <a:spLocks/>
        </xdr:cNvSpPr>
      </xdr:nvSpPr>
      <xdr:spPr>
        <a:xfrm>
          <a:off x="4572000" y="18411825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85" name="AutoShape 85"/>
        <xdr:cNvSpPr>
          <a:spLocks/>
        </xdr:cNvSpPr>
      </xdr:nvSpPr>
      <xdr:spPr>
        <a:xfrm>
          <a:off x="4572000" y="18411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86" name="AutoShape 86"/>
        <xdr:cNvSpPr>
          <a:spLocks/>
        </xdr:cNvSpPr>
      </xdr:nvSpPr>
      <xdr:spPr>
        <a:xfrm>
          <a:off x="4572000" y="18411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87" name="AutoShape 87"/>
        <xdr:cNvSpPr>
          <a:spLocks/>
        </xdr:cNvSpPr>
      </xdr:nvSpPr>
      <xdr:spPr>
        <a:xfrm>
          <a:off x="4572000" y="18411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88" name="AutoShape 88"/>
        <xdr:cNvSpPr>
          <a:spLocks/>
        </xdr:cNvSpPr>
      </xdr:nvSpPr>
      <xdr:spPr>
        <a:xfrm>
          <a:off x="4572000" y="18411825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89" name="AutoShape 89"/>
        <xdr:cNvSpPr>
          <a:spLocks/>
        </xdr:cNvSpPr>
      </xdr:nvSpPr>
      <xdr:spPr>
        <a:xfrm>
          <a:off x="4572000" y="18411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90" name="AutoShape 90"/>
        <xdr:cNvSpPr>
          <a:spLocks/>
        </xdr:cNvSpPr>
      </xdr:nvSpPr>
      <xdr:spPr>
        <a:xfrm>
          <a:off x="4572000" y="18411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91" name="AutoShape 91"/>
        <xdr:cNvSpPr>
          <a:spLocks/>
        </xdr:cNvSpPr>
      </xdr:nvSpPr>
      <xdr:spPr>
        <a:xfrm>
          <a:off x="4572000" y="18411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92" name="AutoShape 92"/>
        <xdr:cNvSpPr>
          <a:spLocks/>
        </xdr:cNvSpPr>
      </xdr:nvSpPr>
      <xdr:spPr>
        <a:xfrm>
          <a:off x="4572000" y="184118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93" name="AutoShape 93"/>
        <xdr:cNvSpPr>
          <a:spLocks/>
        </xdr:cNvSpPr>
      </xdr:nvSpPr>
      <xdr:spPr>
        <a:xfrm>
          <a:off x="4572000" y="184118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94" name="AutoShape 94"/>
        <xdr:cNvSpPr>
          <a:spLocks/>
        </xdr:cNvSpPr>
      </xdr:nvSpPr>
      <xdr:spPr>
        <a:xfrm>
          <a:off x="4572000" y="18411825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95" name="AutoShape 95"/>
        <xdr:cNvSpPr>
          <a:spLocks/>
        </xdr:cNvSpPr>
      </xdr:nvSpPr>
      <xdr:spPr>
        <a:xfrm>
          <a:off x="4572000" y="18411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96" name="AutoShape 96"/>
        <xdr:cNvSpPr>
          <a:spLocks/>
        </xdr:cNvSpPr>
      </xdr:nvSpPr>
      <xdr:spPr>
        <a:xfrm>
          <a:off x="4572000" y="18411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97" name="AutoShape 97"/>
        <xdr:cNvSpPr>
          <a:spLocks/>
        </xdr:cNvSpPr>
      </xdr:nvSpPr>
      <xdr:spPr>
        <a:xfrm>
          <a:off x="4572000" y="18411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98" name="AutoShape 98"/>
        <xdr:cNvSpPr>
          <a:spLocks/>
        </xdr:cNvSpPr>
      </xdr:nvSpPr>
      <xdr:spPr>
        <a:xfrm>
          <a:off x="4572000" y="18411825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99" name="AutoShape 99"/>
        <xdr:cNvSpPr>
          <a:spLocks/>
        </xdr:cNvSpPr>
      </xdr:nvSpPr>
      <xdr:spPr>
        <a:xfrm>
          <a:off x="4572000" y="18411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100" name="AutoShape 100"/>
        <xdr:cNvSpPr>
          <a:spLocks/>
        </xdr:cNvSpPr>
      </xdr:nvSpPr>
      <xdr:spPr>
        <a:xfrm>
          <a:off x="4572000" y="18411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101" name="AutoShape 101"/>
        <xdr:cNvSpPr>
          <a:spLocks/>
        </xdr:cNvSpPr>
      </xdr:nvSpPr>
      <xdr:spPr>
        <a:xfrm>
          <a:off x="4572000" y="18411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102" name="AutoShape 102"/>
        <xdr:cNvSpPr>
          <a:spLocks/>
        </xdr:cNvSpPr>
      </xdr:nvSpPr>
      <xdr:spPr>
        <a:xfrm>
          <a:off x="4572000" y="184118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103" name="AutoShape 103"/>
        <xdr:cNvSpPr>
          <a:spLocks/>
        </xdr:cNvSpPr>
      </xdr:nvSpPr>
      <xdr:spPr>
        <a:xfrm>
          <a:off x="4572000" y="184118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104" name="AutoShape 104"/>
        <xdr:cNvSpPr>
          <a:spLocks/>
        </xdr:cNvSpPr>
      </xdr:nvSpPr>
      <xdr:spPr>
        <a:xfrm>
          <a:off x="4572000" y="18411825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105" name="AutoShape 105"/>
        <xdr:cNvSpPr>
          <a:spLocks/>
        </xdr:cNvSpPr>
      </xdr:nvSpPr>
      <xdr:spPr>
        <a:xfrm>
          <a:off x="4572000" y="18411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106" name="AutoShape 106"/>
        <xdr:cNvSpPr>
          <a:spLocks/>
        </xdr:cNvSpPr>
      </xdr:nvSpPr>
      <xdr:spPr>
        <a:xfrm>
          <a:off x="4572000" y="18411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107" name="AutoShape 107"/>
        <xdr:cNvSpPr>
          <a:spLocks/>
        </xdr:cNvSpPr>
      </xdr:nvSpPr>
      <xdr:spPr>
        <a:xfrm>
          <a:off x="4572000" y="18411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108" name="AutoShape 108"/>
        <xdr:cNvSpPr>
          <a:spLocks/>
        </xdr:cNvSpPr>
      </xdr:nvSpPr>
      <xdr:spPr>
        <a:xfrm>
          <a:off x="4572000" y="18411825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109" name="AutoShape 109"/>
        <xdr:cNvSpPr>
          <a:spLocks/>
        </xdr:cNvSpPr>
      </xdr:nvSpPr>
      <xdr:spPr>
        <a:xfrm>
          <a:off x="4572000" y="18411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110" name="AutoShape 110"/>
        <xdr:cNvSpPr>
          <a:spLocks/>
        </xdr:cNvSpPr>
      </xdr:nvSpPr>
      <xdr:spPr>
        <a:xfrm>
          <a:off x="4572000" y="18411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111" name="AutoShape 111"/>
        <xdr:cNvSpPr>
          <a:spLocks/>
        </xdr:cNvSpPr>
      </xdr:nvSpPr>
      <xdr:spPr>
        <a:xfrm>
          <a:off x="4572000" y="18411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112" name="AutoShape 112"/>
        <xdr:cNvSpPr>
          <a:spLocks/>
        </xdr:cNvSpPr>
      </xdr:nvSpPr>
      <xdr:spPr>
        <a:xfrm>
          <a:off x="4572000" y="184118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113" name="AutoShape 113"/>
        <xdr:cNvSpPr>
          <a:spLocks/>
        </xdr:cNvSpPr>
      </xdr:nvSpPr>
      <xdr:spPr>
        <a:xfrm>
          <a:off x="4572000" y="184118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114" name="AutoShape 114"/>
        <xdr:cNvSpPr>
          <a:spLocks/>
        </xdr:cNvSpPr>
      </xdr:nvSpPr>
      <xdr:spPr>
        <a:xfrm>
          <a:off x="4572000" y="18411825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115" name="AutoShape 115"/>
        <xdr:cNvSpPr>
          <a:spLocks/>
        </xdr:cNvSpPr>
      </xdr:nvSpPr>
      <xdr:spPr>
        <a:xfrm>
          <a:off x="4572000" y="18411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116" name="AutoShape 116"/>
        <xdr:cNvSpPr>
          <a:spLocks/>
        </xdr:cNvSpPr>
      </xdr:nvSpPr>
      <xdr:spPr>
        <a:xfrm>
          <a:off x="4572000" y="18411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117" name="AutoShape 117"/>
        <xdr:cNvSpPr>
          <a:spLocks/>
        </xdr:cNvSpPr>
      </xdr:nvSpPr>
      <xdr:spPr>
        <a:xfrm>
          <a:off x="4572000" y="18411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118" name="AutoShape 118"/>
        <xdr:cNvSpPr>
          <a:spLocks/>
        </xdr:cNvSpPr>
      </xdr:nvSpPr>
      <xdr:spPr>
        <a:xfrm>
          <a:off x="4572000" y="18411825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119" name="AutoShape 119"/>
        <xdr:cNvSpPr>
          <a:spLocks/>
        </xdr:cNvSpPr>
      </xdr:nvSpPr>
      <xdr:spPr>
        <a:xfrm>
          <a:off x="4572000" y="18411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120" name="AutoShape 120"/>
        <xdr:cNvSpPr>
          <a:spLocks/>
        </xdr:cNvSpPr>
      </xdr:nvSpPr>
      <xdr:spPr>
        <a:xfrm>
          <a:off x="4572000" y="18411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121" name="AutoShape 121"/>
        <xdr:cNvSpPr>
          <a:spLocks/>
        </xdr:cNvSpPr>
      </xdr:nvSpPr>
      <xdr:spPr>
        <a:xfrm>
          <a:off x="4572000" y="18411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122" name="AutoShape 122"/>
        <xdr:cNvSpPr>
          <a:spLocks/>
        </xdr:cNvSpPr>
      </xdr:nvSpPr>
      <xdr:spPr>
        <a:xfrm>
          <a:off x="4572000" y="184118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123" name="AutoShape 123"/>
        <xdr:cNvSpPr>
          <a:spLocks/>
        </xdr:cNvSpPr>
      </xdr:nvSpPr>
      <xdr:spPr>
        <a:xfrm>
          <a:off x="4572000" y="184118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124" name="AutoShape 124"/>
        <xdr:cNvSpPr>
          <a:spLocks/>
        </xdr:cNvSpPr>
      </xdr:nvSpPr>
      <xdr:spPr>
        <a:xfrm>
          <a:off x="4572000" y="18411825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125" name="AutoShape 125"/>
        <xdr:cNvSpPr>
          <a:spLocks/>
        </xdr:cNvSpPr>
      </xdr:nvSpPr>
      <xdr:spPr>
        <a:xfrm>
          <a:off x="4572000" y="18411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126" name="AutoShape 126"/>
        <xdr:cNvSpPr>
          <a:spLocks/>
        </xdr:cNvSpPr>
      </xdr:nvSpPr>
      <xdr:spPr>
        <a:xfrm>
          <a:off x="4572000" y="18411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127" name="AutoShape 127"/>
        <xdr:cNvSpPr>
          <a:spLocks/>
        </xdr:cNvSpPr>
      </xdr:nvSpPr>
      <xdr:spPr>
        <a:xfrm>
          <a:off x="4572000" y="18411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128" name="AutoShape 128"/>
        <xdr:cNvSpPr>
          <a:spLocks/>
        </xdr:cNvSpPr>
      </xdr:nvSpPr>
      <xdr:spPr>
        <a:xfrm>
          <a:off x="4572000" y="18411825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129" name="AutoShape 129"/>
        <xdr:cNvSpPr>
          <a:spLocks/>
        </xdr:cNvSpPr>
      </xdr:nvSpPr>
      <xdr:spPr>
        <a:xfrm>
          <a:off x="4572000" y="18411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130" name="AutoShape 130"/>
        <xdr:cNvSpPr>
          <a:spLocks/>
        </xdr:cNvSpPr>
      </xdr:nvSpPr>
      <xdr:spPr>
        <a:xfrm>
          <a:off x="4572000" y="18411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131" name="AutoShape 131"/>
        <xdr:cNvSpPr>
          <a:spLocks/>
        </xdr:cNvSpPr>
      </xdr:nvSpPr>
      <xdr:spPr>
        <a:xfrm>
          <a:off x="4572000" y="18411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132" name="AutoShape 132"/>
        <xdr:cNvSpPr>
          <a:spLocks/>
        </xdr:cNvSpPr>
      </xdr:nvSpPr>
      <xdr:spPr>
        <a:xfrm>
          <a:off x="4572000" y="184118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133" name="AutoShape 133"/>
        <xdr:cNvSpPr>
          <a:spLocks/>
        </xdr:cNvSpPr>
      </xdr:nvSpPr>
      <xdr:spPr>
        <a:xfrm>
          <a:off x="4572000" y="184118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134" name="AutoShape 134"/>
        <xdr:cNvSpPr>
          <a:spLocks/>
        </xdr:cNvSpPr>
      </xdr:nvSpPr>
      <xdr:spPr>
        <a:xfrm>
          <a:off x="4572000" y="18411825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135" name="AutoShape 135"/>
        <xdr:cNvSpPr>
          <a:spLocks/>
        </xdr:cNvSpPr>
      </xdr:nvSpPr>
      <xdr:spPr>
        <a:xfrm>
          <a:off x="4572000" y="18411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136" name="AutoShape 136"/>
        <xdr:cNvSpPr>
          <a:spLocks/>
        </xdr:cNvSpPr>
      </xdr:nvSpPr>
      <xdr:spPr>
        <a:xfrm>
          <a:off x="4572000" y="18411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137" name="AutoShape 137"/>
        <xdr:cNvSpPr>
          <a:spLocks/>
        </xdr:cNvSpPr>
      </xdr:nvSpPr>
      <xdr:spPr>
        <a:xfrm>
          <a:off x="4572000" y="18411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138" name="AutoShape 138"/>
        <xdr:cNvSpPr>
          <a:spLocks/>
        </xdr:cNvSpPr>
      </xdr:nvSpPr>
      <xdr:spPr>
        <a:xfrm>
          <a:off x="4572000" y="18411825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139" name="AutoShape 139"/>
        <xdr:cNvSpPr>
          <a:spLocks/>
        </xdr:cNvSpPr>
      </xdr:nvSpPr>
      <xdr:spPr>
        <a:xfrm>
          <a:off x="4572000" y="18411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140" name="AutoShape 140"/>
        <xdr:cNvSpPr>
          <a:spLocks/>
        </xdr:cNvSpPr>
      </xdr:nvSpPr>
      <xdr:spPr>
        <a:xfrm>
          <a:off x="4572000" y="18411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141" name="AutoShape 141"/>
        <xdr:cNvSpPr>
          <a:spLocks/>
        </xdr:cNvSpPr>
      </xdr:nvSpPr>
      <xdr:spPr>
        <a:xfrm>
          <a:off x="4572000" y="18411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142" name="AutoShape 142"/>
        <xdr:cNvSpPr>
          <a:spLocks/>
        </xdr:cNvSpPr>
      </xdr:nvSpPr>
      <xdr:spPr>
        <a:xfrm>
          <a:off x="4572000" y="184118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143" name="AutoShape 143"/>
        <xdr:cNvSpPr>
          <a:spLocks/>
        </xdr:cNvSpPr>
      </xdr:nvSpPr>
      <xdr:spPr>
        <a:xfrm>
          <a:off x="4572000" y="184118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144" name="AutoShape 144"/>
        <xdr:cNvSpPr>
          <a:spLocks/>
        </xdr:cNvSpPr>
      </xdr:nvSpPr>
      <xdr:spPr>
        <a:xfrm>
          <a:off x="4572000" y="18411825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145" name="AutoShape 145"/>
        <xdr:cNvSpPr>
          <a:spLocks/>
        </xdr:cNvSpPr>
      </xdr:nvSpPr>
      <xdr:spPr>
        <a:xfrm>
          <a:off x="4572000" y="18411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146" name="AutoShape 146"/>
        <xdr:cNvSpPr>
          <a:spLocks/>
        </xdr:cNvSpPr>
      </xdr:nvSpPr>
      <xdr:spPr>
        <a:xfrm>
          <a:off x="4572000" y="18411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147" name="AutoShape 147"/>
        <xdr:cNvSpPr>
          <a:spLocks/>
        </xdr:cNvSpPr>
      </xdr:nvSpPr>
      <xdr:spPr>
        <a:xfrm>
          <a:off x="4572000" y="18411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148" name="AutoShape 148"/>
        <xdr:cNvSpPr>
          <a:spLocks/>
        </xdr:cNvSpPr>
      </xdr:nvSpPr>
      <xdr:spPr>
        <a:xfrm>
          <a:off x="4572000" y="18411825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149" name="AutoShape 149"/>
        <xdr:cNvSpPr>
          <a:spLocks/>
        </xdr:cNvSpPr>
      </xdr:nvSpPr>
      <xdr:spPr>
        <a:xfrm>
          <a:off x="4572000" y="18411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150" name="AutoShape 150"/>
        <xdr:cNvSpPr>
          <a:spLocks/>
        </xdr:cNvSpPr>
      </xdr:nvSpPr>
      <xdr:spPr>
        <a:xfrm>
          <a:off x="4572000" y="18411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151" name="AutoShape 151"/>
        <xdr:cNvSpPr>
          <a:spLocks/>
        </xdr:cNvSpPr>
      </xdr:nvSpPr>
      <xdr:spPr>
        <a:xfrm>
          <a:off x="4572000" y="18411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152" name="AutoShape 152"/>
        <xdr:cNvSpPr>
          <a:spLocks/>
        </xdr:cNvSpPr>
      </xdr:nvSpPr>
      <xdr:spPr>
        <a:xfrm>
          <a:off x="4572000" y="184118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153" name="AutoShape 153"/>
        <xdr:cNvSpPr>
          <a:spLocks/>
        </xdr:cNvSpPr>
      </xdr:nvSpPr>
      <xdr:spPr>
        <a:xfrm>
          <a:off x="4572000" y="184118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154" name="AutoShape 154"/>
        <xdr:cNvSpPr>
          <a:spLocks/>
        </xdr:cNvSpPr>
      </xdr:nvSpPr>
      <xdr:spPr>
        <a:xfrm>
          <a:off x="4572000" y="18411825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155" name="AutoShape 155"/>
        <xdr:cNvSpPr>
          <a:spLocks/>
        </xdr:cNvSpPr>
      </xdr:nvSpPr>
      <xdr:spPr>
        <a:xfrm>
          <a:off x="4572000" y="18411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156" name="AutoShape 156"/>
        <xdr:cNvSpPr>
          <a:spLocks/>
        </xdr:cNvSpPr>
      </xdr:nvSpPr>
      <xdr:spPr>
        <a:xfrm>
          <a:off x="4572000" y="18411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157" name="AutoShape 157"/>
        <xdr:cNvSpPr>
          <a:spLocks/>
        </xdr:cNvSpPr>
      </xdr:nvSpPr>
      <xdr:spPr>
        <a:xfrm>
          <a:off x="4572000" y="18411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158" name="AutoShape 158"/>
        <xdr:cNvSpPr>
          <a:spLocks/>
        </xdr:cNvSpPr>
      </xdr:nvSpPr>
      <xdr:spPr>
        <a:xfrm>
          <a:off x="4572000" y="18411825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159" name="AutoShape 159"/>
        <xdr:cNvSpPr>
          <a:spLocks/>
        </xdr:cNvSpPr>
      </xdr:nvSpPr>
      <xdr:spPr>
        <a:xfrm>
          <a:off x="4572000" y="18411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160" name="AutoShape 160"/>
        <xdr:cNvSpPr>
          <a:spLocks/>
        </xdr:cNvSpPr>
      </xdr:nvSpPr>
      <xdr:spPr>
        <a:xfrm>
          <a:off x="4572000" y="18411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61" name="AutoShape 1"/>
        <xdr:cNvSpPr>
          <a:spLocks/>
        </xdr:cNvSpPr>
      </xdr:nvSpPr>
      <xdr:spPr>
        <a:xfrm>
          <a:off x="4572000" y="2105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62" name="AutoShape 2"/>
        <xdr:cNvSpPr>
          <a:spLocks/>
        </xdr:cNvSpPr>
      </xdr:nvSpPr>
      <xdr:spPr>
        <a:xfrm>
          <a:off x="4572000" y="2105025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63" name="AutoShape 3"/>
        <xdr:cNvSpPr>
          <a:spLocks/>
        </xdr:cNvSpPr>
      </xdr:nvSpPr>
      <xdr:spPr>
        <a:xfrm>
          <a:off x="4572000" y="2105025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64" name="AutoShape 4"/>
        <xdr:cNvSpPr>
          <a:spLocks/>
        </xdr:cNvSpPr>
      </xdr:nvSpPr>
      <xdr:spPr>
        <a:xfrm>
          <a:off x="4572000" y="2105025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65" name="AutoShape 5"/>
        <xdr:cNvSpPr>
          <a:spLocks/>
        </xdr:cNvSpPr>
      </xdr:nvSpPr>
      <xdr:spPr>
        <a:xfrm>
          <a:off x="4572000" y="2105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66" name="AutoShape 6"/>
        <xdr:cNvSpPr>
          <a:spLocks/>
        </xdr:cNvSpPr>
      </xdr:nvSpPr>
      <xdr:spPr>
        <a:xfrm>
          <a:off x="4572000" y="2105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67" name="AutoShape 7"/>
        <xdr:cNvSpPr>
          <a:spLocks/>
        </xdr:cNvSpPr>
      </xdr:nvSpPr>
      <xdr:spPr>
        <a:xfrm>
          <a:off x="4572000" y="2105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68" name="AutoShape 8"/>
        <xdr:cNvSpPr>
          <a:spLocks/>
        </xdr:cNvSpPr>
      </xdr:nvSpPr>
      <xdr:spPr>
        <a:xfrm>
          <a:off x="4572000" y="2105025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69" name="AutoShape 9"/>
        <xdr:cNvSpPr>
          <a:spLocks/>
        </xdr:cNvSpPr>
      </xdr:nvSpPr>
      <xdr:spPr>
        <a:xfrm>
          <a:off x="4572000" y="2105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70" name="AutoShape 10"/>
        <xdr:cNvSpPr>
          <a:spLocks/>
        </xdr:cNvSpPr>
      </xdr:nvSpPr>
      <xdr:spPr>
        <a:xfrm>
          <a:off x="4572000" y="2105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71" name="AutoShape 11"/>
        <xdr:cNvSpPr>
          <a:spLocks/>
        </xdr:cNvSpPr>
      </xdr:nvSpPr>
      <xdr:spPr>
        <a:xfrm>
          <a:off x="4572000" y="2105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72" name="AutoShape 12"/>
        <xdr:cNvSpPr>
          <a:spLocks/>
        </xdr:cNvSpPr>
      </xdr:nvSpPr>
      <xdr:spPr>
        <a:xfrm>
          <a:off x="4572000" y="2105025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73" name="AutoShape 13"/>
        <xdr:cNvSpPr>
          <a:spLocks/>
        </xdr:cNvSpPr>
      </xdr:nvSpPr>
      <xdr:spPr>
        <a:xfrm>
          <a:off x="4572000" y="2105025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74" name="AutoShape 14"/>
        <xdr:cNvSpPr>
          <a:spLocks/>
        </xdr:cNvSpPr>
      </xdr:nvSpPr>
      <xdr:spPr>
        <a:xfrm>
          <a:off x="4572000" y="2105025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75" name="AutoShape 15"/>
        <xdr:cNvSpPr>
          <a:spLocks/>
        </xdr:cNvSpPr>
      </xdr:nvSpPr>
      <xdr:spPr>
        <a:xfrm>
          <a:off x="4572000" y="2105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76" name="AutoShape 16"/>
        <xdr:cNvSpPr>
          <a:spLocks/>
        </xdr:cNvSpPr>
      </xdr:nvSpPr>
      <xdr:spPr>
        <a:xfrm>
          <a:off x="4572000" y="2105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77" name="AutoShape 17"/>
        <xdr:cNvSpPr>
          <a:spLocks/>
        </xdr:cNvSpPr>
      </xdr:nvSpPr>
      <xdr:spPr>
        <a:xfrm>
          <a:off x="4572000" y="2105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78" name="AutoShape 18"/>
        <xdr:cNvSpPr>
          <a:spLocks/>
        </xdr:cNvSpPr>
      </xdr:nvSpPr>
      <xdr:spPr>
        <a:xfrm>
          <a:off x="4572000" y="2105025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79" name="AutoShape 19"/>
        <xdr:cNvSpPr>
          <a:spLocks/>
        </xdr:cNvSpPr>
      </xdr:nvSpPr>
      <xdr:spPr>
        <a:xfrm>
          <a:off x="4572000" y="2105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80" name="AutoShape 20"/>
        <xdr:cNvSpPr>
          <a:spLocks/>
        </xdr:cNvSpPr>
      </xdr:nvSpPr>
      <xdr:spPr>
        <a:xfrm>
          <a:off x="4572000" y="2105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81" name="AutoShape 21"/>
        <xdr:cNvSpPr>
          <a:spLocks/>
        </xdr:cNvSpPr>
      </xdr:nvSpPr>
      <xdr:spPr>
        <a:xfrm>
          <a:off x="4572000" y="2105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82" name="AutoShape 22"/>
        <xdr:cNvSpPr>
          <a:spLocks/>
        </xdr:cNvSpPr>
      </xdr:nvSpPr>
      <xdr:spPr>
        <a:xfrm>
          <a:off x="4572000" y="2105025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83" name="AutoShape 23"/>
        <xdr:cNvSpPr>
          <a:spLocks/>
        </xdr:cNvSpPr>
      </xdr:nvSpPr>
      <xdr:spPr>
        <a:xfrm>
          <a:off x="4572000" y="2105025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84" name="AutoShape 24"/>
        <xdr:cNvSpPr>
          <a:spLocks/>
        </xdr:cNvSpPr>
      </xdr:nvSpPr>
      <xdr:spPr>
        <a:xfrm>
          <a:off x="4572000" y="2105025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85" name="AutoShape 25"/>
        <xdr:cNvSpPr>
          <a:spLocks/>
        </xdr:cNvSpPr>
      </xdr:nvSpPr>
      <xdr:spPr>
        <a:xfrm>
          <a:off x="4572000" y="2105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86" name="AutoShape 26"/>
        <xdr:cNvSpPr>
          <a:spLocks/>
        </xdr:cNvSpPr>
      </xdr:nvSpPr>
      <xdr:spPr>
        <a:xfrm>
          <a:off x="4572000" y="2105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87" name="AutoShape 27"/>
        <xdr:cNvSpPr>
          <a:spLocks/>
        </xdr:cNvSpPr>
      </xdr:nvSpPr>
      <xdr:spPr>
        <a:xfrm>
          <a:off x="4572000" y="2105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88" name="AutoShape 28"/>
        <xdr:cNvSpPr>
          <a:spLocks/>
        </xdr:cNvSpPr>
      </xdr:nvSpPr>
      <xdr:spPr>
        <a:xfrm>
          <a:off x="4572000" y="2105025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89" name="AutoShape 29"/>
        <xdr:cNvSpPr>
          <a:spLocks/>
        </xdr:cNvSpPr>
      </xdr:nvSpPr>
      <xdr:spPr>
        <a:xfrm>
          <a:off x="4572000" y="2105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90" name="AutoShape 30"/>
        <xdr:cNvSpPr>
          <a:spLocks/>
        </xdr:cNvSpPr>
      </xdr:nvSpPr>
      <xdr:spPr>
        <a:xfrm>
          <a:off x="4572000" y="2105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91" name="AutoShape 31"/>
        <xdr:cNvSpPr>
          <a:spLocks/>
        </xdr:cNvSpPr>
      </xdr:nvSpPr>
      <xdr:spPr>
        <a:xfrm>
          <a:off x="4572000" y="2105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92" name="AutoShape 32"/>
        <xdr:cNvSpPr>
          <a:spLocks/>
        </xdr:cNvSpPr>
      </xdr:nvSpPr>
      <xdr:spPr>
        <a:xfrm>
          <a:off x="4572000" y="2105025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93" name="AutoShape 33"/>
        <xdr:cNvSpPr>
          <a:spLocks/>
        </xdr:cNvSpPr>
      </xdr:nvSpPr>
      <xdr:spPr>
        <a:xfrm>
          <a:off x="4572000" y="2105025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94" name="AutoShape 34"/>
        <xdr:cNvSpPr>
          <a:spLocks/>
        </xdr:cNvSpPr>
      </xdr:nvSpPr>
      <xdr:spPr>
        <a:xfrm>
          <a:off x="4572000" y="2105025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95" name="AutoShape 35"/>
        <xdr:cNvSpPr>
          <a:spLocks/>
        </xdr:cNvSpPr>
      </xdr:nvSpPr>
      <xdr:spPr>
        <a:xfrm>
          <a:off x="4572000" y="2105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96" name="AutoShape 36"/>
        <xdr:cNvSpPr>
          <a:spLocks/>
        </xdr:cNvSpPr>
      </xdr:nvSpPr>
      <xdr:spPr>
        <a:xfrm>
          <a:off x="4572000" y="2105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97" name="AutoShape 37"/>
        <xdr:cNvSpPr>
          <a:spLocks/>
        </xdr:cNvSpPr>
      </xdr:nvSpPr>
      <xdr:spPr>
        <a:xfrm>
          <a:off x="4572000" y="2105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98" name="AutoShape 38"/>
        <xdr:cNvSpPr>
          <a:spLocks/>
        </xdr:cNvSpPr>
      </xdr:nvSpPr>
      <xdr:spPr>
        <a:xfrm>
          <a:off x="4572000" y="2105025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199" name="AutoShape 39"/>
        <xdr:cNvSpPr>
          <a:spLocks/>
        </xdr:cNvSpPr>
      </xdr:nvSpPr>
      <xdr:spPr>
        <a:xfrm>
          <a:off x="4572000" y="2105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00" name="AutoShape 40"/>
        <xdr:cNvSpPr>
          <a:spLocks/>
        </xdr:cNvSpPr>
      </xdr:nvSpPr>
      <xdr:spPr>
        <a:xfrm>
          <a:off x="4572000" y="2105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01" name="AutoShape 41"/>
        <xdr:cNvSpPr>
          <a:spLocks/>
        </xdr:cNvSpPr>
      </xdr:nvSpPr>
      <xdr:spPr>
        <a:xfrm>
          <a:off x="4572000" y="2105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02" name="AutoShape 42"/>
        <xdr:cNvSpPr>
          <a:spLocks/>
        </xdr:cNvSpPr>
      </xdr:nvSpPr>
      <xdr:spPr>
        <a:xfrm>
          <a:off x="4572000" y="2105025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03" name="AutoShape 43"/>
        <xdr:cNvSpPr>
          <a:spLocks/>
        </xdr:cNvSpPr>
      </xdr:nvSpPr>
      <xdr:spPr>
        <a:xfrm>
          <a:off x="4572000" y="2105025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04" name="AutoShape 44"/>
        <xdr:cNvSpPr>
          <a:spLocks/>
        </xdr:cNvSpPr>
      </xdr:nvSpPr>
      <xdr:spPr>
        <a:xfrm>
          <a:off x="4572000" y="2105025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05" name="AutoShape 45"/>
        <xdr:cNvSpPr>
          <a:spLocks/>
        </xdr:cNvSpPr>
      </xdr:nvSpPr>
      <xdr:spPr>
        <a:xfrm>
          <a:off x="4572000" y="2105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06" name="AutoShape 46"/>
        <xdr:cNvSpPr>
          <a:spLocks/>
        </xdr:cNvSpPr>
      </xdr:nvSpPr>
      <xdr:spPr>
        <a:xfrm>
          <a:off x="4572000" y="2105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07" name="AutoShape 47"/>
        <xdr:cNvSpPr>
          <a:spLocks/>
        </xdr:cNvSpPr>
      </xdr:nvSpPr>
      <xdr:spPr>
        <a:xfrm>
          <a:off x="4572000" y="2105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08" name="AutoShape 48"/>
        <xdr:cNvSpPr>
          <a:spLocks/>
        </xdr:cNvSpPr>
      </xdr:nvSpPr>
      <xdr:spPr>
        <a:xfrm>
          <a:off x="4572000" y="2105025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09" name="AutoShape 49"/>
        <xdr:cNvSpPr>
          <a:spLocks/>
        </xdr:cNvSpPr>
      </xdr:nvSpPr>
      <xdr:spPr>
        <a:xfrm>
          <a:off x="4572000" y="2105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10" name="AutoShape 50"/>
        <xdr:cNvSpPr>
          <a:spLocks/>
        </xdr:cNvSpPr>
      </xdr:nvSpPr>
      <xdr:spPr>
        <a:xfrm>
          <a:off x="4572000" y="2105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11" name="AutoShape 51"/>
        <xdr:cNvSpPr>
          <a:spLocks/>
        </xdr:cNvSpPr>
      </xdr:nvSpPr>
      <xdr:spPr>
        <a:xfrm>
          <a:off x="4572000" y="2105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12" name="AutoShape 52"/>
        <xdr:cNvSpPr>
          <a:spLocks/>
        </xdr:cNvSpPr>
      </xdr:nvSpPr>
      <xdr:spPr>
        <a:xfrm>
          <a:off x="4572000" y="2105025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13" name="AutoShape 53"/>
        <xdr:cNvSpPr>
          <a:spLocks/>
        </xdr:cNvSpPr>
      </xdr:nvSpPr>
      <xdr:spPr>
        <a:xfrm>
          <a:off x="4572000" y="2105025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14" name="AutoShape 54"/>
        <xdr:cNvSpPr>
          <a:spLocks/>
        </xdr:cNvSpPr>
      </xdr:nvSpPr>
      <xdr:spPr>
        <a:xfrm>
          <a:off x="4572000" y="2105025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15" name="AutoShape 55"/>
        <xdr:cNvSpPr>
          <a:spLocks/>
        </xdr:cNvSpPr>
      </xdr:nvSpPr>
      <xdr:spPr>
        <a:xfrm>
          <a:off x="4572000" y="2105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16" name="AutoShape 56"/>
        <xdr:cNvSpPr>
          <a:spLocks/>
        </xdr:cNvSpPr>
      </xdr:nvSpPr>
      <xdr:spPr>
        <a:xfrm>
          <a:off x="4572000" y="2105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17" name="AutoShape 57"/>
        <xdr:cNvSpPr>
          <a:spLocks/>
        </xdr:cNvSpPr>
      </xdr:nvSpPr>
      <xdr:spPr>
        <a:xfrm>
          <a:off x="4572000" y="2105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18" name="AutoShape 58"/>
        <xdr:cNvSpPr>
          <a:spLocks/>
        </xdr:cNvSpPr>
      </xdr:nvSpPr>
      <xdr:spPr>
        <a:xfrm>
          <a:off x="4572000" y="2105025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19" name="AutoShape 59"/>
        <xdr:cNvSpPr>
          <a:spLocks/>
        </xdr:cNvSpPr>
      </xdr:nvSpPr>
      <xdr:spPr>
        <a:xfrm>
          <a:off x="4572000" y="2105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20" name="AutoShape 60"/>
        <xdr:cNvSpPr>
          <a:spLocks/>
        </xdr:cNvSpPr>
      </xdr:nvSpPr>
      <xdr:spPr>
        <a:xfrm>
          <a:off x="4572000" y="2105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21" name="AutoShape 61"/>
        <xdr:cNvSpPr>
          <a:spLocks/>
        </xdr:cNvSpPr>
      </xdr:nvSpPr>
      <xdr:spPr>
        <a:xfrm>
          <a:off x="4572000" y="2105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22" name="AutoShape 62"/>
        <xdr:cNvSpPr>
          <a:spLocks/>
        </xdr:cNvSpPr>
      </xdr:nvSpPr>
      <xdr:spPr>
        <a:xfrm>
          <a:off x="4572000" y="2105025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23" name="AutoShape 63"/>
        <xdr:cNvSpPr>
          <a:spLocks/>
        </xdr:cNvSpPr>
      </xdr:nvSpPr>
      <xdr:spPr>
        <a:xfrm>
          <a:off x="4572000" y="2105025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24" name="AutoShape 64"/>
        <xdr:cNvSpPr>
          <a:spLocks/>
        </xdr:cNvSpPr>
      </xdr:nvSpPr>
      <xdr:spPr>
        <a:xfrm>
          <a:off x="4572000" y="2105025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25" name="AutoShape 65"/>
        <xdr:cNvSpPr>
          <a:spLocks/>
        </xdr:cNvSpPr>
      </xdr:nvSpPr>
      <xdr:spPr>
        <a:xfrm>
          <a:off x="4572000" y="2105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26" name="AutoShape 66"/>
        <xdr:cNvSpPr>
          <a:spLocks/>
        </xdr:cNvSpPr>
      </xdr:nvSpPr>
      <xdr:spPr>
        <a:xfrm>
          <a:off x="4572000" y="2105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27" name="AutoShape 67"/>
        <xdr:cNvSpPr>
          <a:spLocks/>
        </xdr:cNvSpPr>
      </xdr:nvSpPr>
      <xdr:spPr>
        <a:xfrm>
          <a:off x="4572000" y="2105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28" name="AutoShape 68"/>
        <xdr:cNvSpPr>
          <a:spLocks/>
        </xdr:cNvSpPr>
      </xdr:nvSpPr>
      <xdr:spPr>
        <a:xfrm>
          <a:off x="4572000" y="2105025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29" name="AutoShape 69"/>
        <xdr:cNvSpPr>
          <a:spLocks/>
        </xdr:cNvSpPr>
      </xdr:nvSpPr>
      <xdr:spPr>
        <a:xfrm>
          <a:off x="4572000" y="2105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30" name="AutoShape 70"/>
        <xdr:cNvSpPr>
          <a:spLocks/>
        </xdr:cNvSpPr>
      </xdr:nvSpPr>
      <xdr:spPr>
        <a:xfrm>
          <a:off x="4572000" y="2105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31" name="AutoShape 71"/>
        <xdr:cNvSpPr>
          <a:spLocks/>
        </xdr:cNvSpPr>
      </xdr:nvSpPr>
      <xdr:spPr>
        <a:xfrm>
          <a:off x="4572000" y="2105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32" name="AutoShape 72"/>
        <xdr:cNvSpPr>
          <a:spLocks/>
        </xdr:cNvSpPr>
      </xdr:nvSpPr>
      <xdr:spPr>
        <a:xfrm>
          <a:off x="4572000" y="2105025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33" name="AutoShape 73"/>
        <xdr:cNvSpPr>
          <a:spLocks/>
        </xdr:cNvSpPr>
      </xdr:nvSpPr>
      <xdr:spPr>
        <a:xfrm>
          <a:off x="4572000" y="2105025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34" name="AutoShape 74"/>
        <xdr:cNvSpPr>
          <a:spLocks/>
        </xdr:cNvSpPr>
      </xdr:nvSpPr>
      <xdr:spPr>
        <a:xfrm>
          <a:off x="4572000" y="2105025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35" name="AutoShape 75"/>
        <xdr:cNvSpPr>
          <a:spLocks/>
        </xdr:cNvSpPr>
      </xdr:nvSpPr>
      <xdr:spPr>
        <a:xfrm>
          <a:off x="4572000" y="2105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36" name="AutoShape 76"/>
        <xdr:cNvSpPr>
          <a:spLocks/>
        </xdr:cNvSpPr>
      </xdr:nvSpPr>
      <xdr:spPr>
        <a:xfrm>
          <a:off x="4572000" y="2105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37" name="AutoShape 77"/>
        <xdr:cNvSpPr>
          <a:spLocks/>
        </xdr:cNvSpPr>
      </xdr:nvSpPr>
      <xdr:spPr>
        <a:xfrm>
          <a:off x="4572000" y="2105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38" name="AutoShape 78"/>
        <xdr:cNvSpPr>
          <a:spLocks/>
        </xdr:cNvSpPr>
      </xdr:nvSpPr>
      <xdr:spPr>
        <a:xfrm>
          <a:off x="4572000" y="2105025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39" name="AutoShape 79"/>
        <xdr:cNvSpPr>
          <a:spLocks/>
        </xdr:cNvSpPr>
      </xdr:nvSpPr>
      <xdr:spPr>
        <a:xfrm>
          <a:off x="4572000" y="2105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40" name="AutoShape 80"/>
        <xdr:cNvSpPr>
          <a:spLocks/>
        </xdr:cNvSpPr>
      </xdr:nvSpPr>
      <xdr:spPr>
        <a:xfrm>
          <a:off x="4572000" y="2105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41" name="AutoShape 81"/>
        <xdr:cNvSpPr>
          <a:spLocks/>
        </xdr:cNvSpPr>
      </xdr:nvSpPr>
      <xdr:spPr>
        <a:xfrm>
          <a:off x="4572000" y="2105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42" name="AutoShape 82"/>
        <xdr:cNvSpPr>
          <a:spLocks/>
        </xdr:cNvSpPr>
      </xdr:nvSpPr>
      <xdr:spPr>
        <a:xfrm>
          <a:off x="4572000" y="2105025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43" name="AutoShape 83"/>
        <xdr:cNvSpPr>
          <a:spLocks/>
        </xdr:cNvSpPr>
      </xdr:nvSpPr>
      <xdr:spPr>
        <a:xfrm>
          <a:off x="4572000" y="2105025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44" name="AutoShape 84"/>
        <xdr:cNvSpPr>
          <a:spLocks/>
        </xdr:cNvSpPr>
      </xdr:nvSpPr>
      <xdr:spPr>
        <a:xfrm>
          <a:off x="4572000" y="2105025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45" name="AutoShape 85"/>
        <xdr:cNvSpPr>
          <a:spLocks/>
        </xdr:cNvSpPr>
      </xdr:nvSpPr>
      <xdr:spPr>
        <a:xfrm>
          <a:off x="4572000" y="2105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46" name="AutoShape 86"/>
        <xdr:cNvSpPr>
          <a:spLocks/>
        </xdr:cNvSpPr>
      </xdr:nvSpPr>
      <xdr:spPr>
        <a:xfrm>
          <a:off x="4572000" y="2105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47" name="AutoShape 87"/>
        <xdr:cNvSpPr>
          <a:spLocks/>
        </xdr:cNvSpPr>
      </xdr:nvSpPr>
      <xdr:spPr>
        <a:xfrm>
          <a:off x="4572000" y="2105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48" name="AutoShape 88"/>
        <xdr:cNvSpPr>
          <a:spLocks/>
        </xdr:cNvSpPr>
      </xdr:nvSpPr>
      <xdr:spPr>
        <a:xfrm>
          <a:off x="4572000" y="2105025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49" name="AutoShape 89"/>
        <xdr:cNvSpPr>
          <a:spLocks/>
        </xdr:cNvSpPr>
      </xdr:nvSpPr>
      <xdr:spPr>
        <a:xfrm>
          <a:off x="4572000" y="2105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50" name="AutoShape 90"/>
        <xdr:cNvSpPr>
          <a:spLocks/>
        </xdr:cNvSpPr>
      </xdr:nvSpPr>
      <xdr:spPr>
        <a:xfrm>
          <a:off x="4572000" y="2105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51" name="AutoShape 91"/>
        <xdr:cNvSpPr>
          <a:spLocks/>
        </xdr:cNvSpPr>
      </xdr:nvSpPr>
      <xdr:spPr>
        <a:xfrm>
          <a:off x="4572000" y="2105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52" name="AutoShape 92"/>
        <xdr:cNvSpPr>
          <a:spLocks/>
        </xdr:cNvSpPr>
      </xdr:nvSpPr>
      <xdr:spPr>
        <a:xfrm>
          <a:off x="4572000" y="2105025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53" name="AutoShape 93"/>
        <xdr:cNvSpPr>
          <a:spLocks/>
        </xdr:cNvSpPr>
      </xdr:nvSpPr>
      <xdr:spPr>
        <a:xfrm>
          <a:off x="4572000" y="2105025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54" name="AutoShape 94"/>
        <xdr:cNvSpPr>
          <a:spLocks/>
        </xdr:cNvSpPr>
      </xdr:nvSpPr>
      <xdr:spPr>
        <a:xfrm>
          <a:off x="4572000" y="2105025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55" name="AutoShape 95"/>
        <xdr:cNvSpPr>
          <a:spLocks/>
        </xdr:cNvSpPr>
      </xdr:nvSpPr>
      <xdr:spPr>
        <a:xfrm>
          <a:off x="4572000" y="2105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56" name="AutoShape 96"/>
        <xdr:cNvSpPr>
          <a:spLocks/>
        </xdr:cNvSpPr>
      </xdr:nvSpPr>
      <xdr:spPr>
        <a:xfrm>
          <a:off x="4572000" y="2105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57" name="AutoShape 97"/>
        <xdr:cNvSpPr>
          <a:spLocks/>
        </xdr:cNvSpPr>
      </xdr:nvSpPr>
      <xdr:spPr>
        <a:xfrm>
          <a:off x="4572000" y="2105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58" name="AutoShape 98"/>
        <xdr:cNvSpPr>
          <a:spLocks/>
        </xdr:cNvSpPr>
      </xdr:nvSpPr>
      <xdr:spPr>
        <a:xfrm>
          <a:off x="4572000" y="2105025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59" name="AutoShape 99"/>
        <xdr:cNvSpPr>
          <a:spLocks/>
        </xdr:cNvSpPr>
      </xdr:nvSpPr>
      <xdr:spPr>
        <a:xfrm>
          <a:off x="4572000" y="2105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60" name="AutoShape 100"/>
        <xdr:cNvSpPr>
          <a:spLocks/>
        </xdr:cNvSpPr>
      </xdr:nvSpPr>
      <xdr:spPr>
        <a:xfrm>
          <a:off x="4572000" y="2105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61" name="AutoShape 101"/>
        <xdr:cNvSpPr>
          <a:spLocks/>
        </xdr:cNvSpPr>
      </xdr:nvSpPr>
      <xdr:spPr>
        <a:xfrm>
          <a:off x="4572000" y="2105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62" name="AutoShape 102"/>
        <xdr:cNvSpPr>
          <a:spLocks/>
        </xdr:cNvSpPr>
      </xdr:nvSpPr>
      <xdr:spPr>
        <a:xfrm>
          <a:off x="4572000" y="2105025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63" name="AutoShape 103"/>
        <xdr:cNvSpPr>
          <a:spLocks/>
        </xdr:cNvSpPr>
      </xdr:nvSpPr>
      <xdr:spPr>
        <a:xfrm>
          <a:off x="4572000" y="2105025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64" name="AutoShape 104"/>
        <xdr:cNvSpPr>
          <a:spLocks/>
        </xdr:cNvSpPr>
      </xdr:nvSpPr>
      <xdr:spPr>
        <a:xfrm>
          <a:off x="4572000" y="2105025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65" name="AutoShape 105"/>
        <xdr:cNvSpPr>
          <a:spLocks/>
        </xdr:cNvSpPr>
      </xdr:nvSpPr>
      <xdr:spPr>
        <a:xfrm>
          <a:off x="4572000" y="2105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66" name="AutoShape 106"/>
        <xdr:cNvSpPr>
          <a:spLocks/>
        </xdr:cNvSpPr>
      </xdr:nvSpPr>
      <xdr:spPr>
        <a:xfrm>
          <a:off x="4572000" y="2105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67" name="AutoShape 107"/>
        <xdr:cNvSpPr>
          <a:spLocks/>
        </xdr:cNvSpPr>
      </xdr:nvSpPr>
      <xdr:spPr>
        <a:xfrm>
          <a:off x="4572000" y="2105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68" name="AutoShape 108"/>
        <xdr:cNvSpPr>
          <a:spLocks/>
        </xdr:cNvSpPr>
      </xdr:nvSpPr>
      <xdr:spPr>
        <a:xfrm>
          <a:off x="4572000" y="2105025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69" name="AutoShape 109"/>
        <xdr:cNvSpPr>
          <a:spLocks/>
        </xdr:cNvSpPr>
      </xdr:nvSpPr>
      <xdr:spPr>
        <a:xfrm>
          <a:off x="4572000" y="2105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70" name="AutoShape 110"/>
        <xdr:cNvSpPr>
          <a:spLocks/>
        </xdr:cNvSpPr>
      </xdr:nvSpPr>
      <xdr:spPr>
        <a:xfrm>
          <a:off x="4572000" y="2105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71" name="AutoShape 111"/>
        <xdr:cNvSpPr>
          <a:spLocks/>
        </xdr:cNvSpPr>
      </xdr:nvSpPr>
      <xdr:spPr>
        <a:xfrm>
          <a:off x="4572000" y="2105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72" name="AutoShape 112"/>
        <xdr:cNvSpPr>
          <a:spLocks/>
        </xdr:cNvSpPr>
      </xdr:nvSpPr>
      <xdr:spPr>
        <a:xfrm>
          <a:off x="4572000" y="2105025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73" name="AutoShape 113"/>
        <xdr:cNvSpPr>
          <a:spLocks/>
        </xdr:cNvSpPr>
      </xdr:nvSpPr>
      <xdr:spPr>
        <a:xfrm>
          <a:off x="4572000" y="2105025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74" name="AutoShape 114"/>
        <xdr:cNvSpPr>
          <a:spLocks/>
        </xdr:cNvSpPr>
      </xdr:nvSpPr>
      <xdr:spPr>
        <a:xfrm>
          <a:off x="4572000" y="2105025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75" name="AutoShape 115"/>
        <xdr:cNvSpPr>
          <a:spLocks/>
        </xdr:cNvSpPr>
      </xdr:nvSpPr>
      <xdr:spPr>
        <a:xfrm>
          <a:off x="4572000" y="2105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76" name="AutoShape 116"/>
        <xdr:cNvSpPr>
          <a:spLocks/>
        </xdr:cNvSpPr>
      </xdr:nvSpPr>
      <xdr:spPr>
        <a:xfrm>
          <a:off x="4572000" y="2105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77" name="AutoShape 117"/>
        <xdr:cNvSpPr>
          <a:spLocks/>
        </xdr:cNvSpPr>
      </xdr:nvSpPr>
      <xdr:spPr>
        <a:xfrm>
          <a:off x="4572000" y="2105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78" name="AutoShape 118"/>
        <xdr:cNvSpPr>
          <a:spLocks/>
        </xdr:cNvSpPr>
      </xdr:nvSpPr>
      <xdr:spPr>
        <a:xfrm>
          <a:off x="4572000" y="2105025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79" name="AutoShape 119"/>
        <xdr:cNvSpPr>
          <a:spLocks/>
        </xdr:cNvSpPr>
      </xdr:nvSpPr>
      <xdr:spPr>
        <a:xfrm>
          <a:off x="4572000" y="2105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80" name="AutoShape 120"/>
        <xdr:cNvSpPr>
          <a:spLocks/>
        </xdr:cNvSpPr>
      </xdr:nvSpPr>
      <xdr:spPr>
        <a:xfrm>
          <a:off x="4572000" y="2105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81" name="AutoShape 121"/>
        <xdr:cNvSpPr>
          <a:spLocks/>
        </xdr:cNvSpPr>
      </xdr:nvSpPr>
      <xdr:spPr>
        <a:xfrm>
          <a:off x="4572000" y="2105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82" name="AutoShape 122"/>
        <xdr:cNvSpPr>
          <a:spLocks/>
        </xdr:cNvSpPr>
      </xdr:nvSpPr>
      <xdr:spPr>
        <a:xfrm>
          <a:off x="4572000" y="2105025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83" name="AutoShape 123"/>
        <xdr:cNvSpPr>
          <a:spLocks/>
        </xdr:cNvSpPr>
      </xdr:nvSpPr>
      <xdr:spPr>
        <a:xfrm>
          <a:off x="4572000" y="2105025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84" name="AutoShape 124"/>
        <xdr:cNvSpPr>
          <a:spLocks/>
        </xdr:cNvSpPr>
      </xdr:nvSpPr>
      <xdr:spPr>
        <a:xfrm>
          <a:off x="4572000" y="2105025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85" name="AutoShape 125"/>
        <xdr:cNvSpPr>
          <a:spLocks/>
        </xdr:cNvSpPr>
      </xdr:nvSpPr>
      <xdr:spPr>
        <a:xfrm>
          <a:off x="4572000" y="2105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86" name="AutoShape 126"/>
        <xdr:cNvSpPr>
          <a:spLocks/>
        </xdr:cNvSpPr>
      </xdr:nvSpPr>
      <xdr:spPr>
        <a:xfrm>
          <a:off x="4572000" y="2105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87" name="AutoShape 127"/>
        <xdr:cNvSpPr>
          <a:spLocks/>
        </xdr:cNvSpPr>
      </xdr:nvSpPr>
      <xdr:spPr>
        <a:xfrm>
          <a:off x="4572000" y="2105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88" name="AutoShape 128"/>
        <xdr:cNvSpPr>
          <a:spLocks/>
        </xdr:cNvSpPr>
      </xdr:nvSpPr>
      <xdr:spPr>
        <a:xfrm>
          <a:off x="4572000" y="2105025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89" name="AutoShape 129"/>
        <xdr:cNvSpPr>
          <a:spLocks/>
        </xdr:cNvSpPr>
      </xdr:nvSpPr>
      <xdr:spPr>
        <a:xfrm>
          <a:off x="4572000" y="2105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90" name="AutoShape 130"/>
        <xdr:cNvSpPr>
          <a:spLocks/>
        </xdr:cNvSpPr>
      </xdr:nvSpPr>
      <xdr:spPr>
        <a:xfrm>
          <a:off x="4572000" y="2105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91" name="AutoShape 131"/>
        <xdr:cNvSpPr>
          <a:spLocks/>
        </xdr:cNvSpPr>
      </xdr:nvSpPr>
      <xdr:spPr>
        <a:xfrm>
          <a:off x="4572000" y="2105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92" name="AutoShape 132"/>
        <xdr:cNvSpPr>
          <a:spLocks/>
        </xdr:cNvSpPr>
      </xdr:nvSpPr>
      <xdr:spPr>
        <a:xfrm>
          <a:off x="4572000" y="2105025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93" name="AutoShape 133"/>
        <xdr:cNvSpPr>
          <a:spLocks/>
        </xdr:cNvSpPr>
      </xdr:nvSpPr>
      <xdr:spPr>
        <a:xfrm>
          <a:off x="4572000" y="2105025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94" name="AutoShape 134"/>
        <xdr:cNvSpPr>
          <a:spLocks/>
        </xdr:cNvSpPr>
      </xdr:nvSpPr>
      <xdr:spPr>
        <a:xfrm>
          <a:off x="4572000" y="2105025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95" name="AutoShape 135"/>
        <xdr:cNvSpPr>
          <a:spLocks/>
        </xdr:cNvSpPr>
      </xdr:nvSpPr>
      <xdr:spPr>
        <a:xfrm>
          <a:off x="4572000" y="2105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96" name="AutoShape 136"/>
        <xdr:cNvSpPr>
          <a:spLocks/>
        </xdr:cNvSpPr>
      </xdr:nvSpPr>
      <xdr:spPr>
        <a:xfrm>
          <a:off x="4572000" y="2105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97" name="AutoShape 137"/>
        <xdr:cNvSpPr>
          <a:spLocks/>
        </xdr:cNvSpPr>
      </xdr:nvSpPr>
      <xdr:spPr>
        <a:xfrm>
          <a:off x="4572000" y="2105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98" name="AutoShape 138"/>
        <xdr:cNvSpPr>
          <a:spLocks/>
        </xdr:cNvSpPr>
      </xdr:nvSpPr>
      <xdr:spPr>
        <a:xfrm>
          <a:off x="4572000" y="2105025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299" name="AutoShape 139"/>
        <xdr:cNvSpPr>
          <a:spLocks/>
        </xdr:cNvSpPr>
      </xdr:nvSpPr>
      <xdr:spPr>
        <a:xfrm>
          <a:off x="4572000" y="2105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300" name="AutoShape 140"/>
        <xdr:cNvSpPr>
          <a:spLocks/>
        </xdr:cNvSpPr>
      </xdr:nvSpPr>
      <xdr:spPr>
        <a:xfrm>
          <a:off x="4572000" y="2105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301" name="AutoShape 141"/>
        <xdr:cNvSpPr>
          <a:spLocks/>
        </xdr:cNvSpPr>
      </xdr:nvSpPr>
      <xdr:spPr>
        <a:xfrm>
          <a:off x="4572000" y="2105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302" name="AutoShape 142"/>
        <xdr:cNvSpPr>
          <a:spLocks/>
        </xdr:cNvSpPr>
      </xdr:nvSpPr>
      <xdr:spPr>
        <a:xfrm>
          <a:off x="4572000" y="2105025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303" name="AutoShape 143"/>
        <xdr:cNvSpPr>
          <a:spLocks/>
        </xdr:cNvSpPr>
      </xdr:nvSpPr>
      <xdr:spPr>
        <a:xfrm>
          <a:off x="4572000" y="2105025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304" name="AutoShape 144"/>
        <xdr:cNvSpPr>
          <a:spLocks/>
        </xdr:cNvSpPr>
      </xdr:nvSpPr>
      <xdr:spPr>
        <a:xfrm>
          <a:off x="4572000" y="2105025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305" name="AutoShape 145"/>
        <xdr:cNvSpPr>
          <a:spLocks/>
        </xdr:cNvSpPr>
      </xdr:nvSpPr>
      <xdr:spPr>
        <a:xfrm>
          <a:off x="4572000" y="2105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306" name="AutoShape 146"/>
        <xdr:cNvSpPr>
          <a:spLocks/>
        </xdr:cNvSpPr>
      </xdr:nvSpPr>
      <xdr:spPr>
        <a:xfrm>
          <a:off x="4572000" y="2105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307" name="AutoShape 147"/>
        <xdr:cNvSpPr>
          <a:spLocks/>
        </xdr:cNvSpPr>
      </xdr:nvSpPr>
      <xdr:spPr>
        <a:xfrm>
          <a:off x="4572000" y="2105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308" name="AutoShape 148"/>
        <xdr:cNvSpPr>
          <a:spLocks/>
        </xdr:cNvSpPr>
      </xdr:nvSpPr>
      <xdr:spPr>
        <a:xfrm>
          <a:off x="4572000" y="2105025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309" name="AutoShape 149"/>
        <xdr:cNvSpPr>
          <a:spLocks/>
        </xdr:cNvSpPr>
      </xdr:nvSpPr>
      <xdr:spPr>
        <a:xfrm>
          <a:off x="4572000" y="2105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310" name="AutoShape 150"/>
        <xdr:cNvSpPr>
          <a:spLocks/>
        </xdr:cNvSpPr>
      </xdr:nvSpPr>
      <xdr:spPr>
        <a:xfrm>
          <a:off x="4572000" y="2105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311" name="AutoShape 151"/>
        <xdr:cNvSpPr>
          <a:spLocks/>
        </xdr:cNvSpPr>
      </xdr:nvSpPr>
      <xdr:spPr>
        <a:xfrm>
          <a:off x="4572000" y="2105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312" name="AutoShape 152"/>
        <xdr:cNvSpPr>
          <a:spLocks/>
        </xdr:cNvSpPr>
      </xdr:nvSpPr>
      <xdr:spPr>
        <a:xfrm>
          <a:off x="4572000" y="2105025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313" name="AutoShape 153"/>
        <xdr:cNvSpPr>
          <a:spLocks/>
        </xdr:cNvSpPr>
      </xdr:nvSpPr>
      <xdr:spPr>
        <a:xfrm>
          <a:off x="4572000" y="2105025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314" name="AutoShape 154"/>
        <xdr:cNvSpPr>
          <a:spLocks/>
        </xdr:cNvSpPr>
      </xdr:nvSpPr>
      <xdr:spPr>
        <a:xfrm>
          <a:off x="4572000" y="2105025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315" name="AutoShape 155"/>
        <xdr:cNvSpPr>
          <a:spLocks/>
        </xdr:cNvSpPr>
      </xdr:nvSpPr>
      <xdr:spPr>
        <a:xfrm>
          <a:off x="4572000" y="2105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316" name="AutoShape 156"/>
        <xdr:cNvSpPr>
          <a:spLocks/>
        </xdr:cNvSpPr>
      </xdr:nvSpPr>
      <xdr:spPr>
        <a:xfrm>
          <a:off x="4572000" y="2105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317" name="AutoShape 157"/>
        <xdr:cNvSpPr>
          <a:spLocks/>
        </xdr:cNvSpPr>
      </xdr:nvSpPr>
      <xdr:spPr>
        <a:xfrm>
          <a:off x="4572000" y="2105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318" name="AutoShape 158"/>
        <xdr:cNvSpPr>
          <a:spLocks/>
        </xdr:cNvSpPr>
      </xdr:nvSpPr>
      <xdr:spPr>
        <a:xfrm>
          <a:off x="4572000" y="2105025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319" name="AutoShape 159"/>
        <xdr:cNvSpPr>
          <a:spLocks/>
        </xdr:cNvSpPr>
      </xdr:nvSpPr>
      <xdr:spPr>
        <a:xfrm>
          <a:off x="4572000" y="2105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126</xdr:row>
      <xdr:rowOff>0</xdr:rowOff>
    </xdr:from>
    <xdr:to>
      <xdr:col>3</xdr:col>
      <xdr:colOff>0</xdr:colOff>
      <xdr:row>126</xdr:row>
      <xdr:rowOff>0</xdr:rowOff>
    </xdr:to>
    <xdr:sp>
      <xdr:nvSpPr>
        <xdr:cNvPr id="320" name="AutoShape 160"/>
        <xdr:cNvSpPr>
          <a:spLocks/>
        </xdr:cNvSpPr>
      </xdr:nvSpPr>
      <xdr:spPr>
        <a:xfrm>
          <a:off x="4572000" y="2105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321" name="AutoShape 1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322" name="AutoShape 2"/>
        <xdr:cNvSpPr>
          <a:spLocks/>
        </xdr:cNvSpPr>
      </xdr:nvSpPr>
      <xdr:spPr>
        <a:xfrm>
          <a:off x="4572000" y="220218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323" name="AutoShape 3"/>
        <xdr:cNvSpPr>
          <a:spLocks/>
        </xdr:cNvSpPr>
      </xdr:nvSpPr>
      <xdr:spPr>
        <a:xfrm>
          <a:off x="4572000" y="220218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324" name="AutoShape 4"/>
        <xdr:cNvSpPr>
          <a:spLocks/>
        </xdr:cNvSpPr>
      </xdr:nvSpPr>
      <xdr:spPr>
        <a:xfrm>
          <a:off x="4572000" y="220218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325" name="AutoShape 5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326" name="AutoShape 6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327" name="AutoShape 7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328" name="AutoShape 8"/>
        <xdr:cNvSpPr>
          <a:spLocks/>
        </xdr:cNvSpPr>
      </xdr:nvSpPr>
      <xdr:spPr>
        <a:xfrm>
          <a:off x="4572000" y="220218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329" name="AutoShape 9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330" name="AutoShape 10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331" name="AutoShape 11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332" name="AutoShape 12"/>
        <xdr:cNvSpPr>
          <a:spLocks/>
        </xdr:cNvSpPr>
      </xdr:nvSpPr>
      <xdr:spPr>
        <a:xfrm>
          <a:off x="4572000" y="220218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333" name="AutoShape 13"/>
        <xdr:cNvSpPr>
          <a:spLocks/>
        </xdr:cNvSpPr>
      </xdr:nvSpPr>
      <xdr:spPr>
        <a:xfrm>
          <a:off x="4572000" y="220218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334" name="AutoShape 14"/>
        <xdr:cNvSpPr>
          <a:spLocks/>
        </xdr:cNvSpPr>
      </xdr:nvSpPr>
      <xdr:spPr>
        <a:xfrm>
          <a:off x="4572000" y="220218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335" name="AutoShape 15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336" name="AutoShape 16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337" name="AutoShape 17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338" name="AutoShape 18"/>
        <xdr:cNvSpPr>
          <a:spLocks/>
        </xdr:cNvSpPr>
      </xdr:nvSpPr>
      <xdr:spPr>
        <a:xfrm>
          <a:off x="4572000" y="220218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339" name="AutoShape 19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340" name="AutoShape 20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341" name="AutoShape 21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342" name="AutoShape 22"/>
        <xdr:cNvSpPr>
          <a:spLocks/>
        </xdr:cNvSpPr>
      </xdr:nvSpPr>
      <xdr:spPr>
        <a:xfrm>
          <a:off x="4572000" y="220218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343" name="AutoShape 23"/>
        <xdr:cNvSpPr>
          <a:spLocks/>
        </xdr:cNvSpPr>
      </xdr:nvSpPr>
      <xdr:spPr>
        <a:xfrm>
          <a:off x="4572000" y="220218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344" name="AutoShape 24"/>
        <xdr:cNvSpPr>
          <a:spLocks/>
        </xdr:cNvSpPr>
      </xdr:nvSpPr>
      <xdr:spPr>
        <a:xfrm>
          <a:off x="4572000" y="220218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345" name="AutoShape 25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346" name="AutoShape 26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347" name="AutoShape 27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348" name="AutoShape 28"/>
        <xdr:cNvSpPr>
          <a:spLocks/>
        </xdr:cNvSpPr>
      </xdr:nvSpPr>
      <xdr:spPr>
        <a:xfrm>
          <a:off x="4572000" y="220218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349" name="AutoShape 29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350" name="AutoShape 30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351" name="AutoShape 31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352" name="AutoShape 32"/>
        <xdr:cNvSpPr>
          <a:spLocks/>
        </xdr:cNvSpPr>
      </xdr:nvSpPr>
      <xdr:spPr>
        <a:xfrm>
          <a:off x="4572000" y="220218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353" name="AutoShape 33"/>
        <xdr:cNvSpPr>
          <a:spLocks/>
        </xdr:cNvSpPr>
      </xdr:nvSpPr>
      <xdr:spPr>
        <a:xfrm>
          <a:off x="4572000" y="220218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354" name="AutoShape 34"/>
        <xdr:cNvSpPr>
          <a:spLocks/>
        </xdr:cNvSpPr>
      </xdr:nvSpPr>
      <xdr:spPr>
        <a:xfrm>
          <a:off x="4572000" y="220218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355" name="AutoShape 35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356" name="AutoShape 36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357" name="AutoShape 37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358" name="AutoShape 38"/>
        <xdr:cNvSpPr>
          <a:spLocks/>
        </xdr:cNvSpPr>
      </xdr:nvSpPr>
      <xdr:spPr>
        <a:xfrm>
          <a:off x="4572000" y="220218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359" name="AutoShape 39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360" name="AutoShape 40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361" name="AutoShape 41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362" name="AutoShape 42"/>
        <xdr:cNvSpPr>
          <a:spLocks/>
        </xdr:cNvSpPr>
      </xdr:nvSpPr>
      <xdr:spPr>
        <a:xfrm>
          <a:off x="4572000" y="220218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363" name="AutoShape 43"/>
        <xdr:cNvSpPr>
          <a:spLocks/>
        </xdr:cNvSpPr>
      </xdr:nvSpPr>
      <xdr:spPr>
        <a:xfrm>
          <a:off x="4572000" y="220218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364" name="AutoShape 44"/>
        <xdr:cNvSpPr>
          <a:spLocks/>
        </xdr:cNvSpPr>
      </xdr:nvSpPr>
      <xdr:spPr>
        <a:xfrm>
          <a:off x="4572000" y="220218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365" name="AutoShape 45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366" name="AutoShape 46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367" name="AutoShape 47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368" name="AutoShape 48"/>
        <xdr:cNvSpPr>
          <a:spLocks/>
        </xdr:cNvSpPr>
      </xdr:nvSpPr>
      <xdr:spPr>
        <a:xfrm>
          <a:off x="4572000" y="220218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369" name="AutoShape 49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370" name="AutoShape 50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371" name="AutoShape 51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372" name="AutoShape 52"/>
        <xdr:cNvSpPr>
          <a:spLocks/>
        </xdr:cNvSpPr>
      </xdr:nvSpPr>
      <xdr:spPr>
        <a:xfrm>
          <a:off x="4572000" y="220218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373" name="AutoShape 53"/>
        <xdr:cNvSpPr>
          <a:spLocks/>
        </xdr:cNvSpPr>
      </xdr:nvSpPr>
      <xdr:spPr>
        <a:xfrm>
          <a:off x="4572000" y="220218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374" name="AutoShape 54"/>
        <xdr:cNvSpPr>
          <a:spLocks/>
        </xdr:cNvSpPr>
      </xdr:nvSpPr>
      <xdr:spPr>
        <a:xfrm>
          <a:off x="4572000" y="220218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375" name="AutoShape 55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376" name="AutoShape 56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377" name="AutoShape 57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378" name="AutoShape 58"/>
        <xdr:cNvSpPr>
          <a:spLocks/>
        </xdr:cNvSpPr>
      </xdr:nvSpPr>
      <xdr:spPr>
        <a:xfrm>
          <a:off x="4572000" y="220218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379" name="AutoShape 59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380" name="AutoShape 60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381" name="AutoShape 61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382" name="AutoShape 62"/>
        <xdr:cNvSpPr>
          <a:spLocks/>
        </xdr:cNvSpPr>
      </xdr:nvSpPr>
      <xdr:spPr>
        <a:xfrm>
          <a:off x="4572000" y="220218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383" name="AutoShape 63"/>
        <xdr:cNvSpPr>
          <a:spLocks/>
        </xdr:cNvSpPr>
      </xdr:nvSpPr>
      <xdr:spPr>
        <a:xfrm>
          <a:off x="4572000" y="220218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384" name="AutoShape 64"/>
        <xdr:cNvSpPr>
          <a:spLocks/>
        </xdr:cNvSpPr>
      </xdr:nvSpPr>
      <xdr:spPr>
        <a:xfrm>
          <a:off x="4572000" y="220218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385" name="AutoShape 65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386" name="AutoShape 66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387" name="AutoShape 67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388" name="AutoShape 68"/>
        <xdr:cNvSpPr>
          <a:spLocks/>
        </xdr:cNvSpPr>
      </xdr:nvSpPr>
      <xdr:spPr>
        <a:xfrm>
          <a:off x="4572000" y="220218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389" name="AutoShape 69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390" name="AutoShape 70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391" name="AutoShape 71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392" name="AutoShape 72"/>
        <xdr:cNvSpPr>
          <a:spLocks/>
        </xdr:cNvSpPr>
      </xdr:nvSpPr>
      <xdr:spPr>
        <a:xfrm>
          <a:off x="4572000" y="220218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393" name="AutoShape 73"/>
        <xdr:cNvSpPr>
          <a:spLocks/>
        </xdr:cNvSpPr>
      </xdr:nvSpPr>
      <xdr:spPr>
        <a:xfrm>
          <a:off x="4572000" y="220218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394" name="AutoShape 74"/>
        <xdr:cNvSpPr>
          <a:spLocks/>
        </xdr:cNvSpPr>
      </xdr:nvSpPr>
      <xdr:spPr>
        <a:xfrm>
          <a:off x="4572000" y="220218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395" name="AutoShape 75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396" name="AutoShape 76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397" name="AutoShape 77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398" name="AutoShape 78"/>
        <xdr:cNvSpPr>
          <a:spLocks/>
        </xdr:cNvSpPr>
      </xdr:nvSpPr>
      <xdr:spPr>
        <a:xfrm>
          <a:off x="4572000" y="220218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399" name="AutoShape 79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400" name="AutoShape 80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401" name="AutoShape 81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402" name="AutoShape 82"/>
        <xdr:cNvSpPr>
          <a:spLocks/>
        </xdr:cNvSpPr>
      </xdr:nvSpPr>
      <xdr:spPr>
        <a:xfrm>
          <a:off x="4572000" y="220218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403" name="AutoShape 83"/>
        <xdr:cNvSpPr>
          <a:spLocks/>
        </xdr:cNvSpPr>
      </xdr:nvSpPr>
      <xdr:spPr>
        <a:xfrm>
          <a:off x="4572000" y="220218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404" name="AutoShape 84"/>
        <xdr:cNvSpPr>
          <a:spLocks/>
        </xdr:cNvSpPr>
      </xdr:nvSpPr>
      <xdr:spPr>
        <a:xfrm>
          <a:off x="4572000" y="220218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405" name="AutoShape 85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406" name="AutoShape 86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407" name="AutoShape 87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408" name="AutoShape 88"/>
        <xdr:cNvSpPr>
          <a:spLocks/>
        </xdr:cNvSpPr>
      </xdr:nvSpPr>
      <xdr:spPr>
        <a:xfrm>
          <a:off x="4572000" y="220218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409" name="AutoShape 89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410" name="AutoShape 90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411" name="AutoShape 91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412" name="AutoShape 92"/>
        <xdr:cNvSpPr>
          <a:spLocks/>
        </xdr:cNvSpPr>
      </xdr:nvSpPr>
      <xdr:spPr>
        <a:xfrm>
          <a:off x="4572000" y="220218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413" name="AutoShape 93"/>
        <xdr:cNvSpPr>
          <a:spLocks/>
        </xdr:cNvSpPr>
      </xdr:nvSpPr>
      <xdr:spPr>
        <a:xfrm>
          <a:off x="4572000" y="220218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414" name="AutoShape 94"/>
        <xdr:cNvSpPr>
          <a:spLocks/>
        </xdr:cNvSpPr>
      </xdr:nvSpPr>
      <xdr:spPr>
        <a:xfrm>
          <a:off x="4572000" y="220218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415" name="AutoShape 95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416" name="AutoShape 96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417" name="AutoShape 97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418" name="AutoShape 98"/>
        <xdr:cNvSpPr>
          <a:spLocks/>
        </xdr:cNvSpPr>
      </xdr:nvSpPr>
      <xdr:spPr>
        <a:xfrm>
          <a:off x="4572000" y="220218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419" name="AutoShape 99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420" name="AutoShape 100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421" name="AutoShape 101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422" name="AutoShape 102"/>
        <xdr:cNvSpPr>
          <a:spLocks/>
        </xdr:cNvSpPr>
      </xdr:nvSpPr>
      <xdr:spPr>
        <a:xfrm>
          <a:off x="4572000" y="220218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423" name="AutoShape 103"/>
        <xdr:cNvSpPr>
          <a:spLocks/>
        </xdr:cNvSpPr>
      </xdr:nvSpPr>
      <xdr:spPr>
        <a:xfrm>
          <a:off x="4572000" y="220218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424" name="AutoShape 104"/>
        <xdr:cNvSpPr>
          <a:spLocks/>
        </xdr:cNvSpPr>
      </xdr:nvSpPr>
      <xdr:spPr>
        <a:xfrm>
          <a:off x="4572000" y="220218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425" name="AutoShape 105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426" name="AutoShape 106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427" name="AutoShape 107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428" name="AutoShape 108"/>
        <xdr:cNvSpPr>
          <a:spLocks/>
        </xdr:cNvSpPr>
      </xdr:nvSpPr>
      <xdr:spPr>
        <a:xfrm>
          <a:off x="4572000" y="220218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429" name="AutoShape 109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430" name="AutoShape 110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431" name="AutoShape 111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432" name="AutoShape 112"/>
        <xdr:cNvSpPr>
          <a:spLocks/>
        </xdr:cNvSpPr>
      </xdr:nvSpPr>
      <xdr:spPr>
        <a:xfrm>
          <a:off x="4572000" y="220218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433" name="AutoShape 113"/>
        <xdr:cNvSpPr>
          <a:spLocks/>
        </xdr:cNvSpPr>
      </xdr:nvSpPr>
      <xdr:spPr>
        <a:xfrm>
          <a:off x="4572000" y="220218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434" name="AutoShape 114"/>
        <xdr:cNvSpPr>
          <a:spLocks/>
        </xdr:cNvSpPr>
      </xdr:nvSpPr>
      <xdr:spPr>
        <a:xfrm>
          <a:off x="4572000" y="220218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435" name="AutoShape 115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436" name="AutoShape 116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437" name="AutoShape 117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438" name="AutoShape 118"/>
        <xdr:cNvSpPr>
          <a:spLocks/>
        </xdr:cNvSpPr>
      </xdr:nvSpPr>
      <xdr:spPr>
        <a:xfrm>
          <a:off x="4572000" y="220218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439" name="AutoShape 119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440" name="AutoShape 120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441" name="AutoShape 121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442" name="AutoShape 122"/>
        <xdr:cNvSpPr>
          <a:spLocks/>
        </xdr:cNvSpPr>
      </xdr:nvSpPr>
      <xdr:spPr>
        <a:xfrm>
          <a:off x="4572000" y="220218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443" name="AutoShape 123"/>
        <xdr:cNvSpPr>
          <a:spLocks/>
        </xdr:cNvSpPr>
      </xdr:nvSpPr>
      <xdr:spPr>
        <a:xfrm>
          <a:off x="4572000" y="220218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444" name="AutoShape 124"/>
        <xdr:cNvSpPr>
          <a:spLocks/>
        </xdr:cNvSpPr>
      </xdr:nvSpPr>
      <xdr:spPr>
        <a:xfrm>
          <a:off x="4572000" y="220218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445" name="AutoShape 125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446" name="AutoShape 126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447" name="AutoShape 127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448" name="AutoShape 128"/>
        <xdr:cNvSpPr>
          <a:spLocks/>
        </xdr:cNvSpPr>
      </xdr:nvSpPr>
      <xdr:spPr>
        <a:xfrm>
          <a:off x="4572000" y="220218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449" name="AutoShape 129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450" name="AutoShape 130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451" name="AutoShape 131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452" name="AutoShape 132"/>
        <xdr:cNvSpPr>
          <a:spLocks/>
        </xdr:cNvSpPr>
      </xdr:nvSpPr>
      <xdr:spPr>
        <a:xfrm>
          <a:off x="4572000" y="220218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453" name="AutoShape 133"/>
        <xdr:cNvSpPr>
          <a:spLocks/>
        </xdr:cNvSpPr>
      </xdr:nvSpPr>
      <xdr:spPr>
        <a:xfrm>
          <a:off x="4572000" y="220218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454" name="AutoShape 134"/>
        <xdr:cNvSpPr>
          <a:spLocks/>
        </xdr:cNvSpPr>
      </xdr:nvSpPr>
      <xdr:spPr>
        <a:xfrm>
          <a:off x="4572000" y="220218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455" name="AutoShape 135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456" name="AutoShape 136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457" name="AutoShape 137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458" name="AutoShape 138"/>
        <xdr:cNvSpPr>
          <a:spLocks/>
        </xdr:cNvSpPr>
      </xdr:nvSpPr>
      <xdr:spPr>
        <a:xfrm>
          <a:off x="4572000" y="220218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459" name="AutoShape 139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460" name="AutoShape 140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461" name="AutoShape 141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462" name="AutoShape 142"/>
        <xdr:cNvSpPr>
          <a:spLocks/>
        </xdr:cNvSpPr>
      </xdr:nvSpPr>
      <xdr:spPr>
        <a:xfrm>
          <a:off x="4572000" y="220218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463" name="AutoShape 143"/>
        <xdr:cNvSpPr>
          <a:spLocks/>
        </xdr:cNvSpPr>
      </xdr:nvSpPr>
      <xdr:spPr>
        <a:xfrm>
          <a:off x="4572000" y="220218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464" name="AutoShape 144"/>
        <xdr:cNvSpPr>
          <a:spLocks/>
        </xdr:cNvSpPr>
      </xdr:nvSpPr>
      <xdr:spPr>
        <a:xfrm>
          <a:off x="4572000" y="220218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465" name="AutoShape 145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466" name="AutoShape 146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467" name="AutoShape 147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468" name="AutoShape 148"/>
        <xdr:cNvSpPr>
          <a:spLocks/>
        </xdr:cNvSpPr>
      </xdr:nvSpPr>
      <xdr:spPr>
        <a:xfrm>
          <a:off x="4572000" y="220218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469" name="AutoShape 149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470" name="AutoShape 150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471" name="AutoShape 151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472" name="AutoShape 152"/>
        <xdr:cNvSpPr>
          <a:spLocks/>
        </xdr:cNvSpPr>
      </xdr:nvSpPr>
      <xdr:spPr>
        <a:xfrm>
          <a:off x="4572000" y="220218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473" name="AutoShape 153"/>
        <xdr:cNvSpPr>
          <a:spLocks/>
        </xdr:cNvSpPr>
      </xdr:nvSpPr>
      <xdr:spPr>
        <a:xfrm>
          <a:off x="4572000" y="220218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474" name="AutoShape 154"/>
        <xdr:cNvSpPr>
          <a:spLocks/>
        </xdr:cNvSpPr>
      </xdr:nvSpPr>
      <xdr:spPr>
        <a:xfrm>
          <a:off x="4572000" y="220218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475" name="AutoShape 155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476" name="AutoShape 156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477" name="AutoShape 157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478" name="AutoShape 158"/>
        <xdr:cNvSpPr>
          <a:spLocks/>
        </xdr:cNvSpPr>
      </xdr:nvSpPr>
      <xdr:spPr>
        <a:xfrm>
          <a:off x="4572000" y="220218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479" name="AutoShape 159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480" name="AutoShape 160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481" name="AutoShape 161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482" name="AutoShape 162"/>
        <xdr:cNvSpPr>
          <a:spLocks/>
        </xdr:cNvSpPr>
      </xdr:nvSpPr>
      <xdr:spPr>
        <a:xfrm>
          <a:off x="4572000" y="220218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483" name="AutoShape 163"/>
        <xdr:cNvSpPr>
          <a:spLocks/>
        </xdr:cNvSpPr>
      </xdr:nvSpPr>
      <xdr:spPr>
        <a:xfrm>
          <a:off x="4572000" y="220218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484" name="AutoShape 164"/>
        <xdr:cNvSpPr>
          <a:spLocks/>
        </xdr:cNvSpPr>
      </xdr:nvSpPr>
      <xdr:spPr>
        <a:xfrm>
          <a:off x="4572000" y="220218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485" name="AutoShape 165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486" name="AutoShape 166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487" name="AutoShape 167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488" name="AutoShape 168"/>
        <xdr:cNvSpPr>
          <a:spLocks/>
        </xdr:cNvSpPr>
      </xdr:nvSpPr>
      <xdr:spPr>
        <a:xfrm>
          <a:off x="4572000" y="220218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489" name="AutoShape 169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490" name="AutoShape 170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491" name="AutoShape 171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492" name="AutoShape 172"/>
        <xdr:cNvSpPr>
          <a:spLocks/>
        </xdr:cNvSpPr>
      </xdr:nvSpPr>
      <xdr:spPr>
        <a:xfrm>
          <a:off x="4572000" y="220218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493" name="AutoShape 173"/>
        <xdr:cNvSpPr>
          <a:spLocks/>
        </xdr:cNvSpPr>
      </xdr:nvSpPr>
      <xdr:spPr>
        <a:xfrm>
          <a:off x="4572000" y="220218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494" name="AutoShape 174"/>
        <xdr:cNvSpPr>
          <a:spLocks/>
        </xdr:cNvSpPr>
      </xdr:nvSpPr>
      <xdr:spPr>
        <a:xfrm>
          <a:off x="4572000" y="220218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495" name="AutoShape 175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496" name="AutoShape 176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497" name="AutoShape 177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498" name="AutoShape 178"/>
        <xdr:cNvSpPr>
          <a:spLocks/>
        </xdr:cNvSpPr>
      </xdr:nvSpPr>
      <xdr:spPr>
        <a:xfrm>
          <a:off x="4572000" y="220218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499" name="AutoShape 179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500" name="AutoShape 180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501" name="AutoShape 181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502" name="AutoShape 182"/>
        <xdr:cNvSpPr>
          <a:spLocks/>
        </xdr:cNvSpPr>
      </xdr:nvSpPr>
      <xdr:spPr>
        <a:xfrm>
          <a:off x="4572000" y="220218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503" name="AutoShape 183"/>
        <xdr:cNvSpPr>
          <a:spLocks/>
        </xdr:cNvSpPr>
      </xdr:nvSpPr>
      <xdr:spPr>
        <a:xfrm>
          <a:off x="4572000" y="220218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504" name="AutoShape 184"/>
        <xdr:cNvSpPr>
          <a:spLocks/>
        </xdr:cNvSpPr>
      </xdr:nvSpPr>
      <xdr:spPr>
        <a:xfrm>
          <a:off x="4572000" y="220218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505" name="AutoShape 185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506" name="AutoShape 186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507" name="AutoShape 187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508" name="AutoShape 188"/>
        <xdr:cNvSpPr>
          <a:spLocks/>
        </xdr:cNvSpPr>
      </xdr:nvSpPr>
      <xdr:spPr>
        <a:xfrm>
          <a:off x="4572000" y="220218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509" name="AutoShape 189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510" name="AutoShape 190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511" name="AutoShape 191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512" name="AutoShape 192"/>
        <xdr:cNvSpPr>
          <a:spLocks/>
        </xdr:cNvSpPr>
      </xdr:nvSpPr>
      <xdr:spPr>
        <a:xfrm>
          <a:off x="4572000" y="220218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513" name="AutoShape 193"/>
        <xdr:cNvSpPr>
          <a:spLocks/>
        </xdr:cNvSpPr>
      </xdr:nvSpPr>
      <xdr:spPr>
        <a:xfrm>
          <a:off x="4572000" y="220218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514" name="AutoShape 194"/>
        <xdr:cNvSpPr>
          <a:spLocks/>
        </xdr:cNvSpPr>
      </xdr:nvSpPr>
      <xdr:spPr>
        <a:xfrm>
          <a:off x="4572000" y="220218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515" name="AutoShape 195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516" name="AutoShape 196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517" name="AutoShape 197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518" name="AutoShape 198"/>
        <xdr:cNvSpPr>
          <a:spLocks/>
        </xdr:cNvSpPr>
      </xdr:nvSpPr>
      <xdr:spPr>
        <a:xfrm>
          <a:off x="4572000" y="220218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519" name="AutoShape 199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520" name="AutoShape 200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521" name="AutoShape 201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522" name="AutoShape 202"/>
        <xdr:cNvSpPr>
          <a:spLocks/>
        </xdr:cNvSpPr>
      </xdr:nvSpPr>
      <xdr:spPr>
        <a:xfrm>
          <a:off x="4572000" y="220218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523" name="AutoShape 203"/>
        <xdr:cNvSpPr>
          <a:spLocks/>
        </xdr:cNvSpPr>
      </xdr:nvSpPr>
      <xdr:spPr>
        <a:xfrm>
          <a:off x="4572000" y="220218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524" name="AutoShape 204"/>
        <xdr:cNvSpPr>
          <a:spLocks/>
        </xdr:cNvSpPr>
      </xdr:nvSpPr>
      <xdr:spPr>
        <a:xfrm>
          <a:off x="4572000" y="220218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525" name="AutoShape 205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526" name="AutoShape 206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527" name="AutoShape 207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528" name="AutoShape 208"/>
        <xdr:cNvSpPr>
          <a:spLocks/>
        </xdr:cNvSpPr>
      </xdr:nvSpPr>
      <xdr:spPr>
        <a:xfrm>
          <a:off x="4572000" y="220218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529" name="AutoShape 209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530" name="AutoShape 210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531" name="AutoShape 211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532" name="AutoShape 212"/>
        <xdr:cNvSpPr>
          <a:spLocks/>
        </xdr:cNvSpPr>
      </xdr:nvSpPr>
      <xdr:spPr>
        <a:xfrm>
          <a:off x="4572000" y="220218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533" name="AutoShape 213"/>
        <xdr:cNvSpPr>
          <a:spLocks/>
        </xdr:cNvSpPr>
      </xdr:nvSpPr>
      <xdr:spPr>
        <a:xfrm>
          <a:off x="4572000" y="220218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534" name="AutoShape 214"/>
        <xdr:cNvSpPr>
          <a:spLocks/>
        </xdr:cNvSpPr>
      </xdr:nvSpPr>
      <xdr:spPr>
        <a:xfrm>
          <a:off x="4572000" y="220218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535" name="AutoShape 215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536" name="AutoShape 216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537" name="AutoShape 217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538" name="AutoShape 218"/>
        <xdr:cNvSpPr>
          <a:spLocks/>
        </xdr:cNvSpPr>
      </xdr:nvSpPr>
      <xdr:spPr>
        <a:xfrm>
          <a:off x="4572000" y="220218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539" name="AutoShape 219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540" name="AutoShape 220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541" name="AutoShape 221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542" name="AutoShape 222"/>
        <xdr:cNvSpPr>
          <a:spLocks/>
        </xdr:cNvSpPr>
      </xdr:nvSpPr>
      <xdr:spPr>
        <a:xfrm>
          <a:off x="4572000" y="220218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543" name="AutoShape 223"/>
        <xdr:cNvSpPr>
          <a:spLocks/>
        </xdr:cNvSpPr>
      </xdr:nvSpPr>
      <xdr:spPr>
        <a:xfrm>
          <a:off x="4572000" y="220218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544" name="AutoShape 224"/>
        <xdr:cNvSpPr>
          <a:spLocks/>
        </xdr:cNvSpPr>
      </xdr:nvSpPr>
      <xdr:spPr>
        <a:xfrm>
          <a:off x="4572000" y="220218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545" name="AutoShape 225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546" name="AutoShape 226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547" name="AutoShape 227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548" name="AutoShape 228"/>
        <xdr:cNvSpPr>
          <a:spLocks/>
        </xdr:cNvSpPr>
      </xdr:nvSpPr>
      <xdr:spPr>
        <a:xfrm>
          <a:off x="4572000" y="220218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549" name="AutoShape 229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550" name="AutoShape 230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551" name="AutoShape 231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552" name="AutoShape 232"/>
        <xdr:cNvSpPr>
          <a:spLocks/>
        </xdr:cNvSpPr>
      </xdr:nvSpPr>
      <xdr:spPr>
        <a:xfrm>
          <a:off x="4572000" y="220218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553" name="AutoShape 233"/>
        <xdr:cNvSpPr>
          <a:spLocks/>
        </xdr:cNvSpPr>
      </xdr:nvSpPr>
      <xdr:spPr>
        <a:xfrm>
          <a:off x="4572000" y="220218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554" name="AutoShape 234"/>
        <xdr:cNvSpPr>
          <a:spLocks/>
        </xdr:cNvSpPr>
      </xdr:nvSpPr>
      <xdr:spPr>
        <a:xfrm>
          <a:off x="4572000" y="220218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555" name="AutoShape 235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556" name="AutoShape 236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557" name="AutoShape 237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558" name="AutoShape 238"/>
        <xdr:cNvSpPr>
          <a:spLocks/>
        </xdr:cNvSpPr>
      </xdr:nvSpPr>
      <xdr:spPr>
        <a:xfrm>
          <a:off x="4572000" y="220218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559" name="AutoShape 239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560" name="AutoShape 240"/>
        <xdr:cNvSpPr>
          <a:spLocks/>
        </xdr:cNvSpPr>
      </xdr:nvSpPr>
      <xdr:spPr>
        <a:xfrm>
          <a:off x="4572000" y="2202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561" name="AutoShape 1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562" name="AutoShape 2"/>
        <xdr:cNvSpPr>
          <a:spLocks/>
        </xdr:cNvSpPr>
      </xdr:nvSpPr>
      <xdr:spPr>
        <a:xfrm>
          <a:off x="4572000" y="226695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563" name="AutoShape 3"/>
        <xdr:cNvSpPr>
          <a:spLocks/>
        </xdr:cNvSpPr>
      </xdr:nvSpPr>
      <xdr:spPr>
        <a:xfrm>
          <a:off x="4572000" y="226695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564" name="AutoShape 4"/>
        <xdr:cNvSpPr>
          <a:spLocks/>
        </xdr:cNvSpPr>
      </xdr:nvSpPr>
      <xdr:spPr>
        <a:xfrm>
          <a:off x="4572000" y="226695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565" name="AutoShape 5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566" name="AutoShape 6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567" name="AutoShape 7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568" name="AutoShape 8"/>
        <xdr:cNvSpPr>
          <a:spLocks/>
        </xdr:cNvSpPr>
      </xdr:nvSpPr>
      <xdr:spPr>
        <a:xfrm>
          <a:off x="4572000" y="226695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569" name="AutoShape 9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570" name="AutoShape 10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571" name="AutoShape 11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572" name="AutoShape 12"/>
        <xdr:cNvSpPr>
          <a:spLocks/>
        </xdr:cNvSpPr>
      </xdr:nvSpPr>
      <xdr:spPr>
        <a:xfrm>
          <a:off x="4572000" y="226695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573" name="AutoShape 13"/>
        <xdr:cNvSpPr>
          <a:spLocks/>
        </xdr:cNvSpPr>
      </xdr:nvSpPr>
      <xdr:spPr>
        <a:xfrm>
          <a:off x="4572000" y="226695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574" name="AutoShape 14"/>
        <xdr:cNvSpPr>
          <a:spLocks/>
        </xdr:cNvSpPr>
      </xdr:nvSpPr>
      <xdr:spPr>
        <a:xfrm>
          <a:off x="4572000" y="226695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575" name="AutoShape 15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576" name="AutoShape 16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577" name="AutoShape 17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578" name="AutoShape 18"/>
        <xdr:cNvSpPr>
          <a:spLocks/>
        </xdr:cNvSpPr>
      </xdr:nvSpPr>
      <xdr:spPr>
        <a:xfrm>
          <a:off x="4572000" y="226695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579" name="AutoShape 19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580" name="AutoShape 20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581" name="AutoShape 21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582" name="AutoShape 22"/>
        <xdr:cNvSpPr>
          <a:spLocks/>
        </xdr:cNvSpPr>
      </xdr:nvSpPr>
      <xdr:spPr>
        <a:xfrm>
          <a:off x="4572000" y="226695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583" name="AutoShape 23"/>
        <xdr:cNvSpPr>
          <a:spLocks/>
        </xdr:cNvSpPr>
      </xdr:nvSpPr>
      <xdr:spPr>
        <a:xfrm>
          <a:off x="4572000" y="226695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584" name="AutoShape 24"/>
        <xdr:cNvSpPr>
          <a:spLocks/>
        </xdr:cNvSpPr>
      </xdr:nvSpPr>
      <xdr:spPr>
        <a:xfrm>
          <a:off x="4572000" y="226695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585" name="AutoShape 25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586" name="AutoShape 26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587" name="AutoShape 27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588" name="AutoShape 28"/>
        <xdr:cNvSpPr>
          <a:spLocks/>
        </xdr:cNvSpPr>
      </xdr:nvSpPr>
      <xdr:spPr>
        <a:xfrm>
          <a:off x="4572000" y="226695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589" name="AutoShape 29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590" name="AutoShape 30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591" name="AutoShape 31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592" name="AutoShape 32"/>
        <xdr:cNvSpPr>
          <a:spLocks/>
        </xdr:cNvSpPr>
      </xdr:nvSpPr>
      <xdr:spPr>
        <a:xfrm>
          <a:off x="4572000" y="226695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593" name="AutoShape 33"/>
        <xdr:cNvSpPr>
          <a:spLocks/>
        </xdr:cNvSpPr>
      </xdr:nvSpPr>
      <xdr:spPr>
        <a:xfrm>
          <a:off x="4572000" y="226695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594" name="AutoShape 34"/>
        <xdr:cNvSpPr>
          <a:spLocks/>
        </xdr:cNvSpPr>
      </xdr:nvSpPr>
      <xdr:spPr>
        <a:xfrm>
          <a:off x="4572000" y="226695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595" name="AutoShape 35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596" name="AutoShape 36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597" name="AutoShape 37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598" name="AutoShape 38"/>
        <xdr:cNvSpPr>
          <a:spLocks/>
        </xdr:cNvSpPr>
      </xdr:nvSpPr>
      <xdr:spPr>
        <a:xfrm>
          <a:off x="4572000" y="226695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599" name="AutoShape 39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600" name="AutoShape 40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601" name="AutoShape 41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602" name="AutoShape 42"/>
        <xdr:cNvSpPr>
          <a:spLocks/>
        </xdr:cNvSpPr>
      </xdr:nvSpPr>
      <xdr:spPr>
        <a:xfrm>
          <a:off x="4572000" y="226695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603" name="AutoShape 43"/>
        <xdr:cNvSpPr>
          <a:spLocks/>
        </xdr:cNvSpPr>
      </xdr:nvSpPr>
      <xdr:spPr>
        <a:xfrm>
          <a:off x="4572000" y="226695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604" name="AutoShape 44"/>
        <xdr:cNvSpPr>
          <a:spLocks/>
        </xdr:cNvSpPr>
      </xdr:nvSpPr>
      <xdr:spPr>
        <a:xfrm>
          <a:off x="4572000" y="226695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605" name="AutoShape 45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606" name="AutoShape 46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607" name="AutoShape 47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608" name="AutoShape 48"/>
        <xdr:cNvSpPr>
          <a:spLocks/>
        </xdr:cNvSpPr>
      </xdr:nvSpPr>
      <xdr:spPr>
        <a:xfrm>
          <a:off x="4572000" y="226695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609" name="AutoShape 49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610" name="AutoShape 50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611" name="AutoShape 51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612" name="AutoShape 52"/>
        <xdr:cNvSpPr>
          <a:spLocks/>
        </xdr:cNvSpPr>
      </xdr:nvSpPr>
      <xdr:spPr>
        <a:xfrm>
          <a:off x="4572000" y="226695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613" name="AutoShape 53"/>
        <xdr:cNvSpPr>
          <a:spLocks/>
        </xdr:cNvSpPr>
      </xdr:nvSpPr>
      <xdr:spPr>
        <a:xfrm>
          <a:off x="4572000" y="226695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614" name="AutoShape 54"/>
        <xdr:cNvSpPr>
          <a:spLocks/>
        </xdr:cNvSpPr>
      </xdr:nvSpPr>
      <xdr:spPr>
        <a:xfrm>
          <a:off x="4572000" y="226695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615" name="AutoShape 55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616" name="AutoShape 56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617" name="AutoShape 57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618" name="AutoShape 58"/>
        <xdr:cNvSpPr>
          <a:spLocks/>
        </xdr:cNvSpPr>
      </xdr:nvSpPr>
      <xdr:spPr>
        <a:xfrm>
          <a:off x="4572000" y="226695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619" name="AutoShape 59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620" name="AutoShape 60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621" name="AutoShape 61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622" name="AutoShape 62"/>
        <xdr:cNvSpPr>
          <a:spLocks/>
        </xdr:cNvSpPr>
      </xdr:nvSpPr>
      <xdr:spPr>
        <a:xfrm>
          <a:off x="4572000" y="226695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623" name="AutoShape 63"/>
        <xdr:cNvSpPr>
          <a:spLocks/>
        </xdr:cNvSpPr>
      </xdr:nvSpPr>
      <xdr:spPr>
        <a:xfrm>
          <a:off x="4572000" y="226695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624" name="AutoShape 64"/>
        <xdr:cNvSpPr>
          <a:spLocks/>
        </xdr:cNvSpPr>
      </xdr:nvSpPr>
      <xdr:spPr>
        <a:xfrm>
          <a:off x="4572000" y="226695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625" name="AutoShape 65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626" name="AutoShape 66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627" name="AutoShape 67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628" name="AutoShape 68"/>
        <xdr:cNvSpPr>
          <a:spLocks/>
        </xdr:cNvSpPr>
      </xdr:nvSpPr>
      <xdr:spPr>
        <a:xfrm>
          <a:off x="4572000" y="226695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629" name="AutoShape 69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630" name="AutoShape 70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631" name="AutoShape 71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632" name="AutoShape 72"/>
        <xdr:cNvSpPr>
          <a:spLocks/>
        </xdr:cNvSpPr>
      </xdr:nvSpPr>
      <xdr:spPr>
        <a:xfrm>
          <a:off x="4572000" y="226695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633" name="AutoShape 73"/>
        <xdr:cNvSpPr>
          <a:spLocks/>
        </xdr:cNvSpPr>
      </xdr:nvSpPr>
      <xdr:spPr>
        <a:xfrm>
          <a:off x="4572000" y="226695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634" name="AutoShape 74"/>
        <xdr:cNvSpPr>
          <a:spLocks/>
        </xdr:cNvSpPr>
      </xdr:nvSpPr>
      <xdr:spPr>
        <a:xfrm>
          <a:off x="4572000" y="226695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635" name="AutoShape 75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636" name="AutoShape 76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637" name="AutoShape 77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638" name="AutoShape 78"/>
        <xdr:cNvSpPr>
          <a:spLocks/>
        </xdr:cNvSpPr>
      </xdr:nvSpPr>
      <xdr:spPr>
        <a:xfrm>
          <a:off x="4572000" y="226695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639" name="AutoShape 79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640" name="AutoShape 80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641" name="AutoShape 81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642" name="AutoShape 82"/>
        <xdr:cNvSpPr>
          <a:spLocks/>
        </xdr:cNvSpPr>
      </xdr:nvSpPr>
      <xdr:spPr>
        <a:xfrm>
          <a:off x="4572000" y="226695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643" name="AutoShape 83"/>
        <xdr:cNvSpPr>
          <a:spLocks/>
        </xdr:cNvSpPr>
      </xdr:nvSpPr>
      <xdr:spPr>
        <a:xfrm>
          <a:off x="4572000" y="226695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644" name="AutoShape 84"/>
        <xdr:cNvSpPr>
          <a:spLocks/>
        </xdr:cNvSpPr>
      </xdr:nvSpPr>
      <xdr:spPr>
        <a:xfrm>
          <a:off x="4572000" y="226695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645" name="AutoShape 85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646" name="AutoShape 86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647" name="AutoShape 87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648" name="AutoShape 88"/>
        <xdr:cNvSpPr>
          <a:spLocks/>
        </xdr:cNvSpPr>
      </xdr:nvSpPr>
      <xdr:spPr>
        <a:xfrm>
          <a:off x="4572000" y="226695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649" name="AutoShape 89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650" name="AutoShape 90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651" name="AutoShape 91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652" name="AutoShape 92"/>
        <xdr:cNvSpPr>
          <a:spLocks/>
        </xdr:cNvSpPr>
      </xdr:nvSpPr>
      <xdr:spPr>
        <a:xfrm>
          <a:off x="4572000" y="226695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653" name="AutoShape 93"/>
        <xdr:cNvSpPr>
          <a:spLocks/>
        </xdr:cNvSpPr>
      </xdr:nvSpPr>
      <xdr:spPr>
        <a:xfrm>
          <a:off x="4572000" y="226695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654" name="AutoShape 94"/>
        <xdr:cNvSpPr>
          <a:spLocks/>
        </xdr:cNvSpPr>
      </xdr:nvSpPr>
      <xdr:spPr>
        <a:xfrm>
          <a:off x="4572000" y="226695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655" name="AutoShape 95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656" name="AutoShape 96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657" name="AutoShape 97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658" name="AutoShape 98"/>
        <xdr:cNvSpPr>
          <a:spLocks/>
        </xdr:cNvSpPr>
      </xdr:nvSpPr>
      <xdr:spPr>
        <a:xfrm>
          <a:off x="4572000" y="226695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659" name="AutoShape 99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660" name="AutoShape 100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661" name="AutoShape 101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662" name="AutoShape 102"/>
        <xdr:cNvSpPr>
          <a:spLocks/>
        </xdr:cNvSpPr>
      </xdr:nvSpPr>
      <xdr:spPr>
        <a:xfrm>
          <a:off x="4572000" y="226695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663" name="AutoShape 103"/>
        <xdr:cNvSpPr>
          <a:spLocks/>
        </xdr:cNvSpPr>
      </xdr:nvSpPr>
      <xdr:spPr>
        <a:xfrm>
          <a:off x="4572000" y="226695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664" name="AutoShape 104"/>
        <xdr:cNvSpPr>
          <a:spLocks/>
        </xdr:cNvSpPr>
      </xdr:nvSpPr>
      <xdr:spPr>
        <a:xfrm>
          <a:off x="4572000" y="226695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665" name="AutoShape 105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666" name="AutoShape 106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667" name="AutoShape 107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668" name="AutoShape 108"/>
        <xdr:cNvSpPr>
          <a:spLocks/>
        </xdr:cNvSpPr>
      </xdr:nvSpPr>
      <xdr:spPr>
        <a:xfrm>
          <a:off x="4572000" y="226695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669" name="AutoShape 109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670" name="AutoShape 110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671" name="AutoShape 111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672" name="AutoShape 112"/>
        <xdr:cNvSpPr>
          <a:spLocks/>
        </xdr:cNvSpPr>
      </xdr:nvSpPr>
      <xdr:spPr>
        <a:xfrm>
          <a:off x="4572000" y="226695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673" name="AutoShape 113"/>
        <xdr:cNvSpPr>
          <a:spLocks/>
        </xdr:cNvSpPr>
      </xdr:nvSpPr>
      <xdr:spPr>
        <a:xfrm>
          <a:off x="4572000" y="226695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674" name="AutoShape 114"/>
        <xdr:cNvSpPr>
          <a:spLocks/>
        </xdr:cNvSpPr>
      </xdr:nvSpPr>
      <xdr:spPr>
        <a:xfrm>
          <a:off x="4572000" y="226695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675" name="AutoShape 115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676" name="AutoShape 116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677" name="AutoShape 117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678" name="AutoShape 118"/>
        <xdr:cNvSpPr>
          <a:spLocks/>
        </xdr:cNvSpPr>
      </xdr:nvSpPr>
      <xdr:spPr>
        <a:xfrm>
          <a:off x="4572000" y="226695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679" name="AutoShape 119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680" name="AutoShape 120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681" name="AutoShape 121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682" name="AutoShape 122"/>
        <xdr:cNvSpPr>
          <a:spLocks/>
        </xdr:cNvSpPr>
      </xdr:nvSpPr>
      <xdr:spPr>
        <a:xfrm>
          <a:off x="4572000" y="226695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683" name="AutoShape 123"/>
        <xdr:cNvSpPr>
          <a:spLocks/>
        </xdr:cNvSpPr>
      </xdr:nvSpPr>
      <xdr:spPr>
        <a:xfrm>
          <a:off x="4572000" y="226695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684" name="AutoShape 124"/>
        <xdr:cNvSpPr>
          <a:spLocks/>
        </xdr:cNvSpPr>
      </xdr:nvSpPr>
      <xdr:spPr>
        <a:xfrm>
          <a:off x="4572000" y="226695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685" name="AutoShape 125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686" name="AutoShape 126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687" name="AutoShape 127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688" name="AutoShape 128"/>
        <xdr:cNvSpPr>
          <a:spLocks/>
        </xdr:cNvSpPr>
      </xdr:nvSpPr>
      <xdr:spPr>
        <a:xfrm>
          <a:off x="4572000" y="226695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689" name="AutoShape 129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690" name="AutoShape 130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691" name="AutoShape 131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692" name="AutoShape 132"/>
        <xdr:cNvSpPr>
          <a:spLocks/>
        </xdr:cNvSpPr>
      </xdr:nvSpPr>
      <xdr:spPr>
        <a:xfrm>
          <a:off x="4572000" y="226695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693" name="AutoShape 133"/>
        <xdr:cNvSpPr>
          <a:spLocks/>
        </xdr:cNvSpPr>
      </xdr:nvSpPr>
      <xdr:spPr>
        <a:xfrm>
          <a:off x="4572000" y="226695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694" name="AutoShape 134"/>
        <xdr:cNvSpPr>
          <a:spLocks/>
        </xdr:cNvSpPr>
      </xdr:nvSpPr>
      <xdr:spPr>
        <a:xfrm>
          <a:off x="4572000" y="226695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695" name="AutoShape 135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696" name="AutoShape 136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697" name="AutoShape 137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698" name="AutoShape 138"/>
        <xdr:cNvSpPr>
          <a:spLocks/>
        </xdr:cNvSpPr>
      </xdr:nvSpPr>
      <xdr:spPr>
        <a:xfrm>
          <a:off x="4572000" y="226695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699" name="AutoShape 139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700" name="AutoShape 140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701" name="AutoShape 141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702" name="AutoShape 142"/>
        <xdr:cNvSpPr>
          <a:spLocks/>
        </xdr:cNvSpPr>
      </xdr:nvSpPr>
      <xdr:spPr>
        <a:xfrm>
          <a:off x="4572000" y="226695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703" name="AutoShape 143"/>
        <xdr:cNvSpPr>
          <a:spLocks/>
        </xdr:cNvSpPr>
      </xdr:nvSpPr>
      <xdr:spPr>
        <a:xfrm>
          <a:off x="4572000" y="226695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704" name="AutoShape 144"/>
        <xdr:cNvSpPr>
          <a:spLocks/>
        </xdr:cNvSpPr>
      </xdr:nvSpPr>
      <xdr:spPr>
        <a:xfrm>
          <a:off x="4572000" y="226695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705" name="AutoShape 145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706" name="AutoShape 146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707" name="AutoShape 147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708" name="AutoShape 148"/>
        <xdr:cNvSpPr>
          <a:spLocks/>
        </xdr:cNvSpPr>
      </xdr:nvSpPr>
      <xdr:spPr>
        <a:xfrm>
          <a:off x="4572000" y="226695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709" name="AutoShape 149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710" name="AutoShape 150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711" name="AutoShape 151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712" name="AutoShape 152"/>
        <xdr:cNvSpPr>
          <a:spLocks/>
        </xdr:cNvSpPr>
      </xdr:nvSpPr>
      <xdr:spPr>
        <a:xfrm>
          <a:off x="4572000" y="226695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713" name="AutoShape 153"/>
        <xdr:cNvSpPr>
          <a:spLocks/>
        </xdr:cNvSpPr>
      </xdr:nvSpPr>
      <xdr:spPr>
        <a:xfrm>
          <a:off x="4572000" y="226695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714" name="AutoShape 154"/>
        <xdr:cNvSpPr>
          <a:spLocks/>
        </xdr:cNvSpPr>
      </xdr:nvSpPr>
      <xdr:spPr>
        <a:xfrm>
          <a:off x="4572000" y="226695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715" name="AutoShape 155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716" name="AutoShape 156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717" name="AutoShape 157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718" name="AutoShape 158"/>
        <xdr:cNvSpPr>
          <a:spLocks/>
        </xdr:cNvSpPr>
      </xdr:nvSpPr>
      <xdr:spPr>
        <a:xfrm>
          <a:off x="4572000" y="226695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719" name="AutoShape 159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720" name="AutoShape 160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721" name="AutoShape 161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722" name="AutoShape 162"/>
        <xdr:cNvSpPr>
          <a:spLocks/>
        </xdr:cNvSpPr>
      </xdr:nvSpPr>
      <xdr:spPr>
        <a:xfrm>
          <a:off x="4572000" y="226695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723" name="AutoShape 163"/>
        <xdr:cNvSpPr>
          <a:spLocks/>
        </xdr:cNvSpPr>
      </xdr:nvSpPr>
      <xdr:spPr>
        <a:xfrm>
          <a:off x="4572000" y="226695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724" name="AutoShape 164"/>
        <xdr:cNvSpPr>
          <a:spLocks/>
        </xdr:cNvSpPr>
      </xdr:nvSpPr>
      <xdr:spPr>
        <a:xfrm>
          <a:off x="4572000" y="226695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725" name="AutoShape 165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726" name="AutoShape 166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727" name="AutoShape 167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728" name="AutoShape 168"/>
        <xdr:cNvSpPr>
          <a:spLocks/>
        </xdr:cNvSpPr>
      </xdr:nvSpPr>
      <xdr:spPr>
        <a:xfrm>
          <a:off x="4572000" y="226695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729" name="AutoShape 169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730" name="AutoShape 170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731" name="AutoShape 171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732" name="AutoShape 172"/>
        <xdr:cNvSpPr>
          <a:spLocks/>
        </xdr:cNvSpPr>
      </xdr:nvSpPr>
      <xdr:spPr>
        <a:xfrm>
          <a:off x="4572000" y="226695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733" name="AutoShape 173"/>
        <xdr:cNvSpPr>
          <a:spLocks/>
        </xdr:cNvSpPr>
      </xdr:nvSpPr>
      <xdr:spPr>
        <a:xfrm>
          <a:off x="4572000" y="226695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734" name="AutoShape 174"/>
        <xdr:cNvSpPr>
          <a:spLocks/>
        </xdr:cNvSpPr>
      </xdr:nvSpPr>
      <xdr:spPr>
        <a:xfrm>
          <a:off x="4572000" y="226695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735" name="AutoShape 175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736" name="AutoShape 176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737" name="AutoShape 177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738" name="AutoShape 178"/>
        <xdr:cNvSpPr>
          <a:spLocks/>
        </xdr:cNvSpPr>
      </xdr:nvSpPr>
      <xdr:spPr>
        <a:xfrm>
          <a:off x="4572000" y="226695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739" name="AutoShape 179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740" name="AutoShape 180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741" name="AutoShape 181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742" name="AutoShape 182"/>
        <xdr:cNvSpPr>
          <a:spLocks/>
        </xdr:cNvSpPr>
      </xdr:nvSpPr>
      <xdr:spPr>
        <a:xfrm>
          <a:off x="4572000" y="226695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743" name="AutoShape 183"/>
        <xdr:cNvSpPr>
          <a:spLocks/>
        </xdr:cNvSpPr>
      </xdr:nvSpPr>
      <xdr:spPr>
        <a:xfrm>
          <a:off x="4572000" y="226695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744" name="AutoShape 184"/>
        <xdr:cNvSpPr>
          <a:spLocks/>
        </xdr:cNvSpPr>
      </xdr:nvSpPr>
      <xdr:spPr>
        <a:xfrm>
          <a:off x="4572000" y="226695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745" name="AutoShape 185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746" name="AutoShape 186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747" name="AutoShape 187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748" name="AutoShape 188"/>
        <xdr:cNvSpPr>
          <a:spLocks/>
        </xdr:cNvSpPr>
      </xdr:nvSpPr>
      <xdr:spPr>
        <a:xfrm>
          <a:off x="4572000" y="226695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749" name="AutoShape 189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750" name="AutoShape 190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751" name="AutoShape 191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752" name="AutoShape 192"/>
        <xdr:cNvSpPr>
          <a:spLocks/>
        </xdr:cNvSpPr>
      </xdr:nvSpPr>
      <xdr:spPr>
        <a:xfrm>
          <a:off x="4572000" y="226695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753" name="AutoShape 193"/>
        <xdr:cNvSpPr>
          <a:spLocks/>
        </xdr:cNvSpPr>
      </xdr:nvSpPr>
      <xdr:spPr>
        <a:xfrm>
          <a:off x="4572000" y="226695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754" name="AutoShape 194"/>
        <xdr:cNvSpPr>
          <a:spLocks/>
        </xdr:cNvSpPr>
      </xdr:nvSpPr>
      <xdr:spPr>
        <a:xfrm>
          <a:off x="4572000" y="226695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755" name="AutoShape 195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756" name="AutoShape 196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757" name="AutoShape 197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758" name="AutoShape 198"/>
        <xdr:cNvSpPr>
          <a:spLocks/>
        </xdr:cNvSpPr>
      </xdr:nvSpPr>
      <xdr:spPr>
        <a:xfrm>
          <a:off x="4572000" y="226695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759" name="AutoShape 199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760" name="AutoShape 200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761" name="AutoShape 201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762" name="AutoShape 202"/>
        <xdr:cNvSpPr>
          <a:spLocks/>
        </xdr:cNvSpPr>
      </xdr:nvSpPr>
      <xdr:spPr>
        <a:xfrm>
          <a:off x="4572000" y="226695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763" name="AutoShape 203"/>
        <xdr:cNvSpPr>
          <a:spLocks/>
        </xdr:cNvSpPr>
      </xdr:nvSpPr>
      <xdr:spPr>
        <a:xfrm>
          <a:off x="4572000" y="226695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764" name="AutoShape 204"/>
        <xdr:cNvSpPr>
          <a:spLocks/>
        </xdr:cNvSpPr>
      </xdr:nvSpPr>
      <xdr:spPr>
        <a:xfrm>
          <a:off x="4572000" y="226695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765" name="AutoShape 205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766" name="AutoShape 206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767" name="AutoShape 207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768" name="AutoShape 208"/>
        <xdr:cNvSpPr>
          <a:spLocks/>
        </xdr:cNvSpPr>
      </xdr:nvSpPr>
      <xdr:spPr>
        <a:xfrm>
          <a:off x="4572000" y="226695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769" name="AutoShape 209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770" name="AutoShape 210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771" name="AutoShape 211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772" name="AutoShape 212"/>
        <xdr:cNvSpPr>
          <a:spLocks/>
        </xdr:cNvSpPr>
      </xdr:nvSpPr>
      <xdr:spPr>
        <a:xfrm>
          <a:off x="4572000" y="226695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773" name="AutoShape 213"/>
        <xdr:cNvSpPr>
          <a:spLocks/>
        </xdr:cNvSpPr>
      </xdr:nvSpPr>
      <xdr:spPr>
        <a:xfrm>
          <a:off x="4572000" y="226695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774" name="AutoShape 214"/>
        <xdr:cNvSpPr>
          <a:spLocks/>
        </xdr:cNvSpPr>
      </xdr:nvSpPr>
      <xdr:spPr>
        <a:xfrm>
          <a:off x="4572000" y="226695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775" name="AutoShape 215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776" name="AutoShape 216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777" name="AutoShape 217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778" name="AutoShape 218"/>
        <xdr:cNvSpPr>
          <a:spLocks/>
        </xdr:cNvSpPr>
      </xdr:nvSpPr>
      <xdr:spPr>
        <a:xfrm>
          <a:off x="4572000" y="226695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779" name="AutoShape 219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780" name="AutoShape 220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781" name="AutoShape 221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782" name="AutoShape 222"/>
        <xdr:cNvSpPr>
          <a:spLocks/>
        </xdr:cNvSpPr>
      </xdr:nvSpPr>
      <xdr:spPr>
        <a:xfrm>
          <a:off x="4572000" y="226695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783" name="AutoShape 223"/>
        <xdr:cNvSpPr>
          <a:spLocks/>
        </xdr:cNvSpPr>
      </xdr:nvSpPr>
      <xdr:spPr>
        <a:xfrm>
          <a:off x="4572000" y="226695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784" name="AutoShape 224"/>
        <xdr:cNvSpPr>
          <a:spLocks/>
        </xdr:cNvSpPr>
      </xdr:nvSpPr>
      <xdr:spPr>
        <a:xfrm>
          <a:off x="4572000" y="226695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785" name="AutoShape 225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786" name="AutoShape 226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787" name="AutoShape 227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788" name="AutoShape 228"/>
        <xdr:cNvSpPr>
          <a:spLocks/>
        </xdr:cNvSpPr>
      </xdr:nvSpPr>
      <xdr:spPr>
        <a:xfrm>
          <a:off x="4572000" y="226695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789" name="AutoShape 229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790" name="AutoShape 230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791" name="AutoShape 231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792" name="AutoShape 232"/>
        <xdr:cNvSpPr>
          <a:spLocks/>
        </xdr:cNvSpPr>
      </xdr:nvSpPr>
      <xdr:spPr>
        <a:xfrm>
          <a:off x="4572000" y="226695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793" name="AutoShape 233"/>
        <xdr:cNvSpPr>
          <a:spLocks/>
        </xdr:cNvSpPr>
      </xdr:nvSpPr>
      <xdr:spPr>
        <a:xfrm>
          <a:off x="4572000" y="226695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794" name="AutoShape 234"/>
        <xdr:cNvSpPr>
          <a:spLocks/>
        </xdr:cNvSpPr>
      </xdr:nvSpPr>
      <xdr:spPr>
        <a:xfrm>
          <a:off x="4572000" y="226695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795" name="AutoShape 235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796" name="AutoShape 236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797" name="AutoShape 237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798" name="AutoShape 238"/>
        <xdr:cNvSpPr>
          <a:spLocks/>
        </xdr:cNvSpPr>
      </xdr:nvSpPr>
      <xdr:spPr>
        <a:xfrm>
          <a:off x="4572000" y="226695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799" name="AutoShape 239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800" name="AutoShape 240"/>
        <xdr:cNvSpPr>
          <a:spLocks/>
        </xdr:cNvSpPr>
      </xdr:nvSpPr>
      <xdr:spPr>
        <a:xfrm>
          <a:off x="4572000" y="2266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801" name="AutoShape 1"/>
        <xdr:cNvSpPr>
          <a:spLocks/>
        </xdr:cNvSpPr>
      </xdr:nvSpPr>
      <xdr:spPr>
        <a:xfrm>
          <a:off x="4572000" y="2364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802" name="AutoShape 2"/>
        <xdr:cNvSpPr>
          <a:spLocks/>
        </xdr:cNvSpPr>
      </xdr:nvSpPr>
      <xdr:spPr>
        <a:xfrm>
          <a:off x="4572000" y="2364105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803" name="AutoShape 3"/>
        <xdr:cNvSpPr>
          <a:spLocks/>
        </xdr:cNvSpPr>
      </xdr:nvSpPr>
      <xdr:spPr>
        <a:xfrm>
          <a:off x="4572000" y="2364105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804" name="AutoShape 4"/>
        <xdr:cNvSpPr>
          <a:spLocks/>
        </xdr:cNvSpPr>
      </xdr:nvSpPr>
      <xdr:spPr>
        <a:xfrm>
          <a:off x="4572000" y="2364105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805" name="AutoShape 5"/>
        <xdr:cNvSpPr>
          <a:spLocks/>
        </xdr:cNvSpPr>
      </xdr:nvSpPr>
      <xdr:spPr>
        <a:xfrm>
          <a:off x="4572000" y="2364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806" name="AutoShape 6"/>
        <xdr:cNvSpPr>
          <a:spLocks/>
        </xdr:cNvSpPr>
      </xdr:nvSpPr>
      <xdr:spPr>
        <a:xfrm>
          <a:off x="4572000" y="2364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807" name="AutoShape 7"/>
        <xdr:cNvSpPr>
          <a:spLocks/>
        </xdr:cNvSpPr>
      </xdr:nvSpPr>
      <xdr:spPr>
        <a:xfrm>
          <a:off x="4572000" y="2364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808" name="AutoShape 8"/>
        <xdr:cNvSpPr>
          <a:spLocks/>
        </xdr:cNvSpPr>
      </xdr:nvSpPr>
      <xdr:spPr>
        <a:xfrm>
          <a:off x="4572000" y="2364105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809" name="AutoShape 9"/>
        <xdr:cNvSpPr>
          <a:spLocks/>
        </xdr:cNvSpPr>
      </xdr:nvSpPr>
      <xdr:spPr>
        <a:xfrm>
          <a:off x="4572000" y="2364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810" name="AutoShape 10"/>
        <xdr:cNvSpPr>
          <a:spLocks/>
        </xdr:cNvSpPr>
      </xdr:nvSpPr>
      <xdr:spPr>
        <a:xfrm>
          <a:off x="4572000" y="2364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811" name="AutoShape 11"/>
        <xdr:cNvSpPr>
          <a:spLocks/>
        </xdr:cNvSpPr>
      </xdr:nvSpPr>
      <xdr:spPr>
        <a:xfrm>
          <a:off x="4572000" y="2364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812" name="AutoShape 12"/>
        <xdr:cNvSpPr>
          <a:spLocks/>
        </xdr:cNvSpPr>
      </xdr:nvSpPr>
      <xdr:spPr>
        <a:xfrm>
          <a:off x="4572000" y="2364105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813" name="AutoShape 13"/>
        <xdr:cNvSpPr>
          <a:spLocks/>
        </xdr:cNvSpPr>
      </xdr:nvSpPr>
      <xdr:spPr>
        <a:xfrm>
          <a:off x="4572000" y="2364105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814" name="AutoShape 14"/>
        <xdr:cNvSpPr>
          <a:spLocks/>
        </xdr:cNvSpPr>
      </xdr:nvSpPr>
      <xdr:spPr>
        <a:xfrm>
          <a:off x="4572000" y="2364105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815" name="AutoShape 15"/>
        <xdr:cNvSpPr>
          <a:spLocks/>
        </xdr:cNvSpPr>
      </xdr:nvSpPr>
      <xdr:spPr>
        <a:xfrm>
          <a:off x="4572000" y="2364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816" name="AutoShape 16"/>
        <xdr:cNvSpPr>
          <a:spLocks/>
        </xdr:cNvSpPr>
      </xdr:nvSpPr>
      <xdr:spPr>
        <a:xfrm>
          <a:off x="4572000" y="2364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817" name="AutoShape 17"/>
        <xdr:cNvSpPr>
          <a:spLocks/>
        </xdr:cNvSpPr>
      </xdr:nvSpPr>
      <xdr:spPr>
        <a:xfrm>
          <a:off x="4572000" y="2364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818" name="AutoShape 18"/>
        <xdr:cNvSpPr>
          <a:spLocks/>
        </xdr:cNvSpPr>
      </xdr:nvSpPr>
      <xdr:spPr>
        <a:xfrm>
          <a:off x="4572000" y="2364105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819" name="AutoShape 19"/>
        <xdr:cNvSpPr>
          <a:spLocks/>
        </xdr:cNvSpPr>
      </xdr:nvSpPr>
      <xdr:spPr>
        <a:xfrm>
          <a:off x="4572000" y="2364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820" name="AutoShape 20"/>
        <xdr:cNvSpPr>
          <a:spLocks/>
        </xdr:cNvSpPr>
      </xdr:nvSpPr>
      <xdr:spPr>
        <a:xfrm>
          <a:off x="4572000" y="2364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821" name="AutoShape 21"/>
        <xdr:cNvSpPr>
          <a:spLocks/>
        </xdr:cNvSpPr>
      </xdr:nvSpPr>
      <xdr:spPr>
        <a:xfrm>
          <a:off x="4572000" y="2364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822" name="AutoShape 22"/>
        <xdr:cNvSpPr>
          <a:spLocks/>
        </xdr:cNvSpPr>
      </xdr:nvSpPr>
      <xdr:spPr>
        <a:xfrm>
          <a:off x="4572000" y="2364105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823" name="AutoShape 23"/>
        <xdr:cNvSpPr>
          <a:spLocks/>
        </xdr:cNvSpPr>
      </xdr:nvSpPr>
      <xdr:spPr>
        <a:xfrm>
          <a:off x="4572000" y="2364105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824" name="AutoShape 24"/>
        <xdr:cNvSpPr>
          <a:spLocks/>
        </xdr:cNvSpPr>
      </xdr:nvSpPr>
      <xdr:spPr>
        <a:xfrm>
          <a:off x="4572000" y="2364105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825" name="AutoShape 25"/>
        <xdr:cNvSpPr>
          <a:spLocks/>
        </xdr:cNvSpPr>
      </xdr:nvSpPr>
      <xdr:spPr>
        <a:xfrm>
          <a:off x="4572000" y="2364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826" name="AutoShape 26"/>
        <xdr:cNvSpPr>
          <a:spLocks/>
        </xdr:cNvSpPr>
      </xdr:nvSpPr>
      <xdr:spPr>
        <a:xfrm>
          <a:off x="4572000" y="2364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827" name="AutoShape 27"/>
        <xdr:cNvSpPr>
          <a:spLocks/>
        </xdr:cNvSpPr>
      </xdr:nvSpPr>
      <xdr:spPr>
        <a:xfrm>
          <a:off x="4572000" y="2364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828" name="AutoShape 28"/>
        <xdr:cNvSpPr>
          <a:spLocks/>
        </xdr:cNvSpPr>
      </xdr:nvSpPr>
      <xdr:spPr>
        <a:xfrm>
          <a:off x="4572000" y="2364105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829" name="AutoShape 29"/>
        <xdr:cNvSpPr>
          <a:spLocks/>
        </xdr:cNvSpPr>
      </xdr:nvSpPr>
      <xdr:spPr>
        <a:xfrm>
          <a:off x="4572000" y="2364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830" name="AutoShape 30"/>
        <xdr:cNvSpPr>
          <a:spLocks/>
        </xdr:cNvSpPr>
      </xdr:nvSpPr>
      <xdr:spPr>
        <a:xfrm>
          <a:off x="4572000" y="2364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831" name="AutoShape 31"/>
        <xdr:cNvSpPr>
          <a:spLocks/>
        </xdr:cNvSpPr>
      </xdr:nvSpPr>
      <xdr:spPr>
        <a:xfrm>
          <a:off x="4572000" y="2364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832" name="AutoShape 32"/>
        <xdr:cNvSpPr>
          <a:spLocks/>
        </xdr:cNvSpPr>
      </xdr:nvSpPr>
      <xdr:spPr>
        <a:xfrm>
          <a:off x="4572000" y="2364105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833" name="AutoShape 33"/>
        <xdr:cNvSpPr>
          <a:spLocks/>
        </xdr:cNvSpPr>
      </xdr:nvSpPr>
      <xdr:spPr>
        <a:xfrm>
          <a:off x="4572000" y="2364105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834" name="AutoShape 34"/>
        <xdr:cNvSpPr>
          <a:spLocks/>
        </xdr:cNvSpPr>
      </xdr:nvSpPr>
      <xdr:spPr>
        <a:xfrm>
          <a:off x="4572000" y="2364105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835" name="AutoShape 35"/>
        <xdr:cNvSpPr>
          <a:spLocks/>
        </xdr:cNvSpPr>
      </xdr:nvSpPr>
      <xdr:spPr>
        <a:xfrm>
          <a:off x="4572000" y="2364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836" name="AutoShape 36"/>
        <xdr:cNvSpPr>
          <a:spLocks/>
        </xdr:cNvSpPr>
      </xdr:nvSpPr>
      <xdr:spPr>
        <a:xfrm>
          <a:off x="4572000" y="2364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837" name="AutoShape 37"/>
        <xdr:cNvSpPr>
          <a:spLocks/>
        </xdr:cNvSpPr>
      </xdr:nvSpPr>
      <xdr:spPr>
        <a:xfrm>
          <a:off x="4572000" y="2364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838" name="AutoShape 38"/>
        <xdr:cNvSpPr>
          <a:spLocks/>
        </xdr:cNvSpPr>
      </xdr:nvSpPr>
      <xdr:spPr>
        <a:xfrm>
          <a:off x="4572000" y="2364105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839" name="AutoShape 39"/>
        <xdr:cNvSpPr>
          <a:spLocks/>
        </xdr:cNvSpPr>
      </xdr:nvSpPr>
      <xdr:spPr>
        <a:xfrm>
          <a:off x="4572000" y="2364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840" name="AutoShape 40"/>
        <xdr:cNvSpPr>
          <a:spLocks/>
        </xdr:cNvSpPr>
      </xdr:nvSpPr>
      <xdr:spPr>
        <a:xfrm>
          <a:off x="4572000" y="2364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841" name="AutoShape 41"/>
        <xdr:cNvSpPr>
          <a:spLocks/>
        </xdr:cNvSpPr>
      </xdr:nvSpPr>
      <xdr:spPr>
        <a:xfrm>
          <a:off x="4572000" y="2364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842" name="AutoShape 42"/>
        <xdr:cNvSpPr>
          <a:spLocks/>
        </xdr:cNvSpPr>
      </xdr:nvSpPr>
      <xdr:spPr>
        <a:xfrm>
          <a:off x="4572000" y="2364105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843" name="AutoShape 43"/>
        <xdr:cNvSpPr>
          <a:spLocks/>
        </xdr:cNvSpPr>
      </xdr:nvSpPr>
      <xdr:spPr>
        <a:xfrm>
          <a:off x="4572000" y="2364105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844" name="AutoShape 44"/>
        <xdr:cNvSpPr>
          <a:spLocks/>
        </xdr:cNvSpPr>
      </xdr:nvSpPr>
      <xdr:spPr>
        <a:xfrm>
          <a:off x="4572000" y="2364105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845" name="AutoShape 45"/>
        <xdr:cNvSpPr>
          <a:spLocks/>
        </xdr:cNvSpPr>
      </xdr:nvSpPr>
      <xdr:spPr>
        <a:xfrm>
          <a:off x="4572000" y="2364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846" name="AutoShape 46"/>
        <xdr:cNvSpPr>
          <a:spLocks/>
        </xdr:cNvSpPr>
      </xdr:nvSpPr>
      <xdr:spPr>
        <a:xfrm>
          <a:off x="4572000" y="2364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847" name="AutoShape 47"/>
        <xdr:cNvSpPr>
          <a:spLocks/>
        </xdr:cNvSpPr>
      </xdr:nvSpPr>
      <xdr:spPr>
        <a:xfrm>
          <a:off x="4572000" y="2364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848" name="AutoShape 48"/>
        <xdr:cNvSpPr>
          <a:spLocks/>
        </xdr:cNvSpPr>
      </xdr:nvSpPr>
      <xdr:spPr>
        <a:xfrm>
          <a:off x="4572000" y="2364105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849" name="AutoShape 49"/>
        <xdr:cNvSpPr>
          <a:spLocks/>
        </xdr:cNvSpPr>
      </xdr:nvSpPr>
      <xdr:spPr>
        <a:xfrm>
          <a:off x="4572000" y="2364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850" name="AutoShape 50"/>
        <xdr:cNvSpPr>
          <a:spLocks/>
        </xdr:cNvSpPr>
      </xdr:nvSpPr>
      <xdr:spPr>
        <a:xfrm>
          <a:off x="4572000" y="2364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851" name="AutoShape 51"/>
        <xdr:cNvSpPr>
          <a:spLocks/>
        </xdr:cNvSpPr>
      </xdr:nvSpPr>
      <xdr:spPr>
        <a:xfrm>
          <a:off x="4572000" y="2364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852" name="AutoShape 52"/>
        <xdr:cNvSpPr>
          <a:spLocks/>
        </xdr:cNvSpPr>
      </xdr:nvSpPr>
      <xdr:spPr>
        <a:xfrm>
          <a:off x="4572000" y="2364105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853" name="AutoShape 53"/>
        <xdr:cNvSpPr>
          <a:spLocks/>
        </xdr:cNvSpPr>
      </xdr:nvSpPr>
      <xdr:spPr>
        <a:xfrm>
          <a:off x="4572000" y="2364105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854" name="AutoShape 54"/>
        <xdr:cNvSpPr>
          <a:spLocks/>
        </xdr:cNvSpPr>
      </xdr:nvSpPr>
      <xdr:spPr>
        <a:xfrm>
          <a:off x="4572000" y="2364105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855" name="AutoShape 55"/>
        <xdr:cNvSpPr>
          <a:spLocks/>
        </xdr:cNvSpPr>
      </xdr:nvSpPr>
      <xdr:spPr>
        <a:xfrm>
          <a:off x="4572000" y="2364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856" name="AutoShape 56"/>
        <xdr:cNvSpPr>
          <a:spLocks/>
        </xdr:cNvSpPr>
      </xdr:nvSpPr>
      <xdr:spPr>
        <a:xfrm>
          <a:off x="4572000" y="2364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857" name="AutoShape 57"/>
        <xdr:cNvSpPr>
          <a:spLocks/>
        </xdr:cNvSpPr>
      </xdr:nvSpPr>
      <xdr:spPr>
        <a:xfrm>
          <a:off x="4572000" y="2364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858" name="AutoShape 58"/>
        <xdr:cNvSpPr>
          <a:spLocks/>
        </xdr:cNvSpPr>
      </xdr:nvSpPr>
      <xdr:spPr>
        <a:xfrm>
          <a:off x="4572000" y="2364105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859" name="AutoShape 59"/>
        <xdr:cNvSpPr>
          <a:spLocks/>
        </xdr:cNvSpPr>
      </xdr:nvSpPr>
      <xdr:spPr>
        <a:xfrm>
          <a:off x="4572000" y="2364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860" name="AutoShape 60"/>
        <xdr:cNvSpPr>
          <a:spLocks/>
        </xdr:cNvSpPr>
      </xdr:nvSpPr>
      <xdr:spPr>
        <a:xfrm>
          <a:off x="4572000" y="2364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861" name="AutoShape 61"/>
        <xdr:cNvSpPr>
          <a:spLocks/>
        </xdr:cNvSpPr>
      </xdr:nvSpPr>
      <xdr:spPr>
        <a:xfrm>
          <a:off x="4572000" y="2364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862" name="AutoShape 62"/>
        <xdr:cNvSpPr>
          <a:spLocks/>
        </xdr:cNvSpPr>
      </xdr:nvSpPr>
      <xdr:spPr>
        <a:xfrm>
          <a:off x="4572000" y="2364105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863" name="AutoShape 63"/>
        <xdr:cNvSpPr>
          <a:spLocks/>
        </xdr:cNvSpPr>
      </xdr:nvSpPr>
      <xdr:spPr>
        <a:xfrm>
          <a:off x="4572000" y="2364105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864" name="AutoShape 64"/>
        <xdr:cNvSpPr>
          <a:spLocks/>
        </xdr:cNvSpPr>
      </xdr:nvSpPr>
      <xdr:spPr>
        <a:xfrm>
          <a:off x="4572000" y="2364105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865" name="AutoShape 65"/>
        <xdr:cNvSpPr>
          <a:spLocks/>
        </xdr:cNvSpPr>
      </xdr:nvSpPr>
      <xdr:spPr>
        <a:xfrm>
          <a:off x="4572000" y="2364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866" name="AutoShape 66"/>
        <xdr:cNvSpPr>
          <a:spLocks/>
        </xdr:cNvSpPr>
      </xdr:nvSpPr>
      <xdr:spPr>
        <a:xfrm>
          <a:off x="4572000" y="2364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867" name="AutoShape 67"/>
        <xdr:cNvSpPr>
          <a:spLocks/>
        </xdr:cNvSpPr>
      </xdr:nvSpPr>
      <xdr:spPr>
        <a:xfrm>
          <a:off x="4572000" y="2364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868" name="AutoShape 68"/>
        <xdr:cNvSpPr>
          <a:spLocks/>
        </xdr:cNvSpPr>
      </xdr:nvSpPr>
      <xdr:spPr>
        <a:xfrm>
          <a:off x="4572000" y="2364105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869" name="AutoShape 69"/>
        <xdr:cNvSpPr>
          <a:spLocks/>
        </xdr:cNvSpPr>
      </xdr:nvSpPr>
      <xdr:spPr>
        <a:xfrm>
          <a:off x="4572000" y="2364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870" name="AutoShape 70"/>
        <xdr:cNvSpPr>
          <a:spLocks/>
        </xdr:cNvSpPr>
      </xdr:nvSpPr>
      <xdr:spPr>
        <a:xfrm>
          <a:off x="4572000" y="2364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871" name="AutoShape 71"/>
        <xdr:cNvSpPr>
          <a:spLocks/>
        </xdr:cNvSpPr>
      </xdr:nvSpPr>
      <xdr:spPr>
        <a:xfrm>
          <a:off x="4572000" y="2364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872" name="AutoShape 72"/>
        <xdr:cNvSpPr>
          <a:spLocks/>
        </xdr:cNvSpPr>
      </xdr:nvSpPr>
      <xdr:spPr>
        <a:xfrm>
          <a:off x="4572000" y="2364105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873" name="AutoShape 73"/>
        <xdr:cNvSpPr>
          <a:spLocks/>
        </xdr:cNvSpPr>
      </xdr:nvSpPr>
      <xdr:spPr>
        <a:xfrm>
          <a:off x="4572000" y="2364105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874" name="AutoShape 74"/>
        <xdr:cNvSpPr>
          <a:spLocks/>
        </xdr:cNvSpPr>
      </xdr:nvSpPr>
      <xdr:spPr>
        <a:xfrm>
          <a:off x="4572000" y="2364105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875" name="AutoShape 75"/>
        <xdr:cNvSpPr>
          <a:spLocks/>
        </xdr:cNvSpPr>
      </xdr:nvSpPr>
      <xdr:spPr>
        <a:xfrm>
          <a:off x="4572000" y="2364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876" name="AutoShape 76"/>
        <xdr:cNvSpPr>
          <a:spLocks/>
        </xdr:cNvSpPr>
      </xdr:nvSpPr>
      <xdr:spPr>
        <a:xfrm>
          <a:off x="4572000" y="2364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877" name="AutoShape 77"/>
        <xdr:cNvSpPr>
          <a:spLocks/>
        </xdr:cNvSpPr>
      </xdr:nvSpPr>
      <xdr:spPr>
        <a:xfrm>
          <a:off x="4572000" y="2364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878" name="AutoShape 78"/>
        <xdr:cNvSpPr>
          <a:spLocks/>
        </xdr:cNvSpPr>
      </xdr:nvSpPr>
      <xdr:spPr>
        <a:xfrm>
          <a:off x="4572000" y="2364105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879" name="AutoShape 79"/>
        <xdr:cNvSpPr>
          <a:spLocks/>
        </xdr:cNvSpPr>
      </xdr:nvSpPr>
      <xdr:spPr>
        <a:xfrm>
          <a:off x="4572000" y="2364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880" name="AutoShape 80"/>
        <xdr:cNvSpPr>
          <a:spLocks/>
        </xdr:cNvSpPr>
      </xdr:nvSpPr>
      <xdr:spPr>
        <a:xfrm>
          <a:off x="4572000" y="2364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881" name="AutoShape 81"/>
        <xdr:cNvSpPr>
          <a:spLocks/>
        </xdr:cNvSpPr>
      </xdr:nvSpPr>
      <xdr:spPr>
        <a:xfrm>
          <a:off x="4572000" y="2364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882" name="AutoShape 82"/>
        <xdr:cNvSpPr>
          <a:spLocks/>
        </xdr:cNvSpPr>
      </xdr:nvSpPr>
      <xdr:spPr>
        <a:xfrm>
          <a:off x="4572000" y="2364105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883" name="AutoShape 83"/>
        <xdr:cNvSpPr>
          <a:spLocks/>
        </xdr:cNvSpPr>
      </xdr:nvSpPr>
      <xdr:spPr>
        <a:xfrm>
          <a:off x="4572000" y="2364105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884" name="AutoShape 84"/>
        <xdr:cNvSpPr>
          <a:spLocks/>
        </xdr:cNvSpPr>
      </xdr:nvSpPr>
      <xdr:spPr>
        <a:xfrm>
          <a:off x="4572000" y="2364105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885" name="AutoShape 85"/>
        <xdr:cNvSpPr>
          <a:spLocks/>
        </xdr:cNvSpPr>
      </xdr:nvSpPr>
      <xdr:spPr>
        <a:xfrm>
          <a:off x="4572000" y="2364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886" name="AutoShape 86"/>
        <xdr:cNvSpPr>
          <a:spLocks/>
        </xdr:cNvSpPr>
      </xdr:nvSpPr>
      <xdr:spPr>
        <a:xfrm>
          <a:off x="4572000" y="2364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887" name="AutoShape 87"/>
        <xdr:cNvSpPr>
          <a:spLocks/>
        </xdr:cNvSpPr>
      </xdr:nvSpPr>
      <xdr:spPr>
        <a:xfrm>
          <a:off x="4572000" y="2364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888" name="AutoShape 88"/>
        <xdr:cNvSpPr>
          <a:spLocks/>
        </xdr:cNvSpPr>
      </xdr:nvSpPr>
      <xdr:spPr>
        <a:xfrm>
          <a:off x="4572000" y="2364105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889" name="AutoShape 89"/>
        <xdr:cNvSpPr>
          <a:spLocks/>
        </xdr:cNvSpPr>
      </xdr:nvSpPr>
      <xdr:spPr>
        <a:xfrm>
          <a:off x="4572000" y="2364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890" name="AutoShape 90"/>
        <xdr:cNvSpPr>
          <a:spLocks/>
        </xdr:cNvSpPr>
      </xdr:nvSpPr>
      <xdr:spPr>
        <a:xfrm>
          <a:off x="4572000" y="2364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891" name="AutoShape 91"/>
        <xdr:cNvSpPr>
          <a:spLocks/>
        </xdr:cNvSpPr>
      </xdr:nvSpPr>
      <xdr:spPr>
        <a:xfrm>
          <a:off x="4572000" y="2364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892" name="AutoShape 92"/>
        <xdr:cNvSpPr>
          <a:spLocks/>
        </xdr:cNvSpPr>
      </xdr:nvSpPr>
      <xdr:spPr>
        <a:xfrm>
          <a:off x="4572000" y="2364105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893" name="AutoShape 93"/>
        <xdr:cNvSpPr>
          <a:spLocks/>
        </xdr:cNvSpPr>
      </xdr:nvSpPr>
      <xdr:spPr>
        <a:xfrm>
          <a:off x="4572000" y="2364105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894" name="AutoShape 94"/>
        <xdr:cNvSpPr>
          <a:spLocks/>
        </xdr:cNvSpPr>
      </xdr:nvSpPr>
      <xdr:spPr>
        <a:xfrm>
          <a:off x="4572000" y="2364105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895" name="AutoShape 95"/>
        <xdr:cNvSpPr>
          <a:spLocks/>
        </xdr:cNvSpPr>
      </xdr:nvSpPr>
      <xdr:spPr>
        <a:xfrm>
          <a:off x="4572000" y="2364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896" name="AutoShape 96"/>
        <xdr:cNvSpPr>
          <a:spLocks/>
        </xdr:cNvSpPr>
      </xdr:nvSpPr>
      <xdr:spPr>
        <a:xfrm>
          <a:off x="4572000" y="2364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897" name="AutoShape 97"/>
        <xdr:cNvSpPr>
          <a:spLocks/>
        </xdr:cNvSpPr>
      </xdr:nvSpPr>
      <xdr:spPr>
        <a:xfrm>
          <a:off x="4572000" y="2364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898" name="AutoShape 98"/>
        <xdr:cNvSpPr>
          <a:spLocks/>
        </xdr:cNvSpPr>
      </xdr:nvSpPr>
      <xdr:spPr>
        <a:xfrm>
          <a:off x="4572000" y="2364105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899" name="AutoShape 99"/>
        <xdr:cNvSpPr>
          <a:spLocks/>
        </xdr:cNvSpPr>
      </xdr:nvSpPr>
      <xdr:spPr>
        <a:xfrm>
          <a:off x="4572000" y="2364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900" name="AutoShape 100"/>
        <xdr:cNvSpPr>
          <a:spLocks/>
        </xdr:cNvSpPr>
      </xdr:nvSpPr>
      <xdr:spPr>
        <a:xfrm>
          <a:off x="4572000" y="2364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901" name="AutoShape 101"/>
        <xdr:cNvSpPr>
          <a:spLocks/>
        </xdr:cNvSpPr>
      </xdr:nvSpPr>
      <xdr:spPr>
        <a:xfrm>
          <a:off x="4572000" y="2364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902" name="AutoShape 102"/>
        <xdr:cNvSpPr>
          <a:spLocks/>
        </xdr:cNvSpPr>
      </xdr:nvSpPr>
      <xdr:spPr>
        <a:xfrm>
          <a:off x="4572000" y="2364105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903" name="AutoShape 103"/>
        <xdr:cNvSpPr>
          <a:spLocks/>
        </xdr:cNvSpPr>
      </xdr:nvSpPr>
      <xdr:spPr>
        <a:xfrm>
          <a:off x="4572000" y="2364105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904" name="AutoShape 104"/>
        <xdr:cNvSpPr>
          <a:spLocks/>
        </xdr:cNvSpPr>
      </xdr:nvSpPr>
      <xdr:spPr>
        <a:xfrm>
          <a:off x="4572000" y="2364105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905" name="AutoShape 105"/>
        <xdr:cNvSpPr>
          <a:spLocks/>
        </xdr:cNvSpPr>
      </xdr:nvSpPr>
      <xdr:spPr>
        <a:xfrm>
          <a:off x="4572000" y="2364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906" name="AutoShape 106"/>
        <xdr:cNvSpPr>
          <a:spLocks/>
        </xdr:cNvSpPr>
      </xdr:nvSpPr>
      <xdr:spPr>
        <a:xfrm>
          <a:off x="4572000" y="2364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907" name="AutoShape 107"/>
        <xdr:cNvSpPr>
          <a:spLocks/>
        </xdr:cNvSpPr>
      </xdr:nvSpPr>
      <xdr:spPr>
        <a:xfrm>
          <a:off x="4572000" y="2364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908" name="AutoShape 108"/>
        <xdr:cNvSpPr>
          <a:spLocks/>
        </xdr:cNvSpPr>
      </xdr:nvSpPr>
      <xdr:spPr>
        <a:xfrm>
          <a:off x="4572000" y="2364105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909" name="AutoShape 109"/>
        <xdr:cNvSpPr>
          <a:spLocks/>
        </xdr:cNvSpPr>
      </xdr:nvSpPr>
      <xdr:spPr>
        <a:xfrm>
          <a:off x="4572000" y="2364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910" name="AutoShape 110"/>
        <xdr:cNvSpPr>
          <a:spLocks/>
        </xdr:cNvSpPr>
      </xdr:nvSpPr>
      <xdr:spPr>
        <a:xfrm>
          <a:off x="4572000" y="2364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911" name="AutoShape 111"/>
        <xdr:cNvSpPr>
          <a:spLocks/>
        </xdr:cNvSpPr>
      </xdr:nvSpPr>
      <xdr:spPr>
        <a:xfrm>
          <a:off x="4572000" y="2364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912" name="AutoShape 112"/>
        <xdr:cNvSpPr>
          <a:spLocks/>
        </xdr:cNvSpPr>
      </xdr:nvSpPr>
      <xdr:spPr>
        <a:xfrm>
          <a:off x="4572000" y="2364105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913" name="AutoShape 113"/>
        <xdr:cNvSpPr>
          <a:spLocks/>
        </xdr:cNvSpPr>
      </xdr:nvSpPr>
      <xdr:spPr>
        <a:xfrm>
          <a:off x="4572000" y="2364105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914" name="AutoShape 114"/>
        <xdr:cNvSpPr>
          <a:spLocks/>
        </xdr:cNvSpPr>
      </xdr:nvSpPr>
      <xdr:spPr>
        <a:xfrm>
          <a:off x="4572000" y="2364105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915" name="AutoShape 115"/>
        <xdr:cNvSpPr>
          <a:spLocks/>
        </xdr:cNvSpPr>
      </xdr:nvSpPr>
      <xdr:spPr>
        <a:xfrm>
          <a:off x="4572000" y="2364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916" name="AutoShape 116"/>
        <xdr:cNvSpPr>
          <a:spLocks/>
        </xdr:cNvSpPr>
      </xdr:nvSpPr>
      <xdr:spPr>
        <a:xfrm>
          <a:off x="4572000" y="2364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917" name="AutoShape 117"/>
        <xdr:cNvSpPr>
          <a:spLocks/>
        </xdr:cNvSpPr>
      </xdr:nvSpPr>
      <xdr:spPr>
        <a:xfrm>
          <a:off x="4572000" y="2364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918" name="AutoShape 118"/>
        <xdr:cNvSpPr>
          <a:spLocks/>
        </xdr:cNvSpPr>
      </xdr:nvSpPr>
      <xdr:spPr>
        <a:xfrm>
          <a:off x="4572000" y="2364105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919" name="AutoShape 119"/>
        <xdr:cNvSpPr>
          <a:spLocks/>
        </xdr:cNvSpPr>
      </xdr:nvSpPr>
      <xdr:spPr>
        <a:xfrm>
          <a:off x="4572000" y="2364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920" name="AutoShape 120"/>
        <xdr:cNvSpPr>
          <a:spLocks/>
        </xdr:cNvSpPr>
      </xdr:nvSpPr>
      <xdr:spPr>
        <a:xfrm>
          <a:off x="4572000" y="2364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921" name="AutoShape 121"/>
        <xdr:cNvSpPr>
          <a:spLocks/>
        </xdr:cNvSpPr>
      </xdr:nvSpPr>
      <xdr:spPr>
        <a:xfrm>
          <a:off x="4572000" y="2364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922" name="AutoShape 122"/>
        <xdr:cNvSpPr>
          <a:spLocks/>
        </xdr:cNvSpPr>
      </xdr:nvSpPr>
      <xdr:spPr>
        <a:xfrm>
          <a:off x="4572000" y="2364105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923" name="AutoShape 123"/>
        <xdr:cNvSpPr>
          <a:spLocks/>
        </xdr:cNvSpPr>
      </xdr:nvSpPr>
      <xdr:spPr>
        <a:xfrm>
          <a:off x="4572000" y="2364105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924" name="AutoShape 124"/>
        <xdr:cNvSpPr>
          <a:spLocks/>
        </xdr:cNvSpPr>
      </xdr:nvSpPr>
      <xdr:spPr>
        <a:xfrm>
          <a:off x="4572000" y="2364105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925" name="AutoShape 125"/>
        <xdr:cNvSpPr>
          <a:spLocks/>
        </xdr:cNvSpPr>
      </xdr:nvSpPr>
      <xdr:spPr>
        <a:xfrm>
          <a:off x="4572000" y="2364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926" name="AutoShape 126"/>
        <xdr:cNvSpPr>
          <a:spLocks/>
        </xdr:cNvSpPr>
      </xdr:nvSpPr>
      <xdr:spPr>
        <a:xfrm>
          <a:off x="4572000" y="2364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927" name="AutoShape 127"/>
        <xdr:cNvSpPr>
          <a:spLocks/>
        </xdr:cNvSpPr>
      </xdr:nvSpPr>
      <xdr:spPr>
        <a:xfrm>
          <a:off x="4572000" y="2364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928" name="AutoShape 128"/>
        <xdr:cNvSpPr>
          <a:spLocks/>
        </xdr:cNvSpPr>
      </xdr:nvSpPr>
      <xdr:spPr>
        <a:xfrm>
          <a:off x="4572000" y="2364105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929" name="AutoShape 129"/>
        <xdr:cNvSpPr>
          <a:spLocks/>
        </xdr:cNvSpPr>
      </xdr:nvSpPr>
      <xdr:spPr>
        <a:xfrm>
          <a:off x="4572000" y="2364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930" name="AutoShape 130"/>
        <xdr:cNvSpPr>
          <a:spLocks/>
        </xdr:cNvSpPr>
      </xdr:nvSpPr>
      <xdr:spPr>
        <a:xfrm>
          <a:off x="4572000" y="2364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931" name="AutoShape 131"/>
        <xdr:cNvSpPr>
          <a:spLocks/>
        </xdr:cNvSpPr>
      </xdr:nvSpPr>
      <xdr:spPr>
        <a:xfrm>
          <a:off x="4572000" y="2364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932" name="AutoShape 132"/>
        <xdr:cNvSpPr>
          <a:spLocks/>
        </xdr:cNvSpPr>
      </xdr:nvSpPr>
      <xdr:spPr>
        <a:xfrm>
          <a:off x="4572000" y="2364105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933" name="AutoShape 133"/>
        <xdr:cNvSpPr>
          <a:spLocks/>
        </xdr:cNvSpPr>
      </xdr:nvSpPr>
      <xdr:spPr>
        <a:xfrm>
          <a:off x="4572000" y="2364105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934" name="AutoShape 134"/>
        <xdr:cNvSpPr>
          <a:spLocks/>
        </xdr:cNvSpPr>
      </xdr:nvSpPr>
      <xdr:spPr>
        <a:xfrm>
          <a:off x="4572000" y="2364105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935" name="AutoShape 135"/>
        <xdr:cNvSpPr>
          <a:spLocks/>
        </xdr:cNvSpPr>
      </xdr:nvSpPr>
      <xdr:spPr>
        <a:xfrm>
          <a:off x="4572000" y="2364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936" name="AutoShape 136"/>
        <xdr:cNvSpPr>
          <a:spLocks/>
        </xdr:cNvSpPr>
      </xdr:nvSpPr>
      <xdr:spPr>
        <a:xfrm>
          <a:off x="4572000" y="2364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937" name="AutoShape 137"/>
        <xdr:cNvSpPr>
          <a:spLocks/>
        </xdr:cNvSpPr>
      </xdr:nvSpPr>
      <xdr:spPr>
        <a:xfrm>
          <a:off x="4572000" y="2364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938" name="AutoShape 138"/>
        <xdr:cNvSpPr>
          <a:spLocks/>
        </xdr:cNvSpPr>
      </xdr:nvSpPr>
      <xdr:spPr>
        <a:xfrm>
          <a:off x="4572000" y="2364105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939" name="AutoShape 139"/>
        <xdr:cNvSpPr>
          <a:spLocks/>
        </xdr:cNvSpPr>
      </xdr:nvSpPr>
      <xdr:spPr>
        <a:xfrm>
          <a:off x="4572000" y="2364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940" name="AutoShape 140"/>
        <xdr:cNvSpPr>
          <a:spLocks/>
        </xdr:cNvSpPr>
      </xdr:nvSpPr>
      <xdr:spPr>
        <a:xfrm>
          <a:off x="4572000" y="2364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941" name="AutoShape 141"/>
        <xdr:cNvSpPr>
          <a:spLocks/>
        </xdr:cNvSpPr>
      </xdr:nvSpPr>
      <xdr:spPr>
        <a:xfrm>
          <a:off x="4572000" y="2364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942" name="AutoShape 142"/>
        <xdr:cNvSpPr>
          <a:spLocks/>
        </xdr:cNvSpPr>
      </xdr:nvSpPr>
      <xdr:spPr>
        <a:xfrm>
          <a:off x="4572000" y="2364105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943" name="AutoShape 143"/>
        <xdr:cNvSpPr>
          <a:spLocks/>
        </xdr:cNvSpPr>
      </xdr:nvSpPr>
      <xdr:spPr>
        <a:xfrm>
          <a:off x="4572000" y="2364105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944" name="AutoShape 144"/>
        <xdr:cNvSpPr>
          <a:spLocks/>
        </xdr:cNvSpPr>
      </xdr:nvSpPr>
      <xdr:spPr>
        <a:xfrm>
          <a:off x="4572000" y="2364105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945" name="AutoShape 145"/>
        <xdr:cNvSpPr>
          <a:spLocks/>
        </xdr:cNvSpPr>
      </xdr:nvSpPr>
      <xdr:spPr>
        <a:xfrm>
          <a:off x="4572000" y="2364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946" name="AutoShape 146"/>
        <xdr:cNvSpPr>
          <a:spLocks/>
        </xdr:cNvSpPr>
      </xdr:nvSpPr>
      <xdr:spPr>
        <a:xfrm>
          <a:off x="4572000" y="2364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947" name="AutoShape 147"/>
        <xdr:cNvSpPr>
          <a:spLocks/>
        </xdr:cNvSpPr>
      </xdr:nvSpPr>
      <xdr:spPr>
        <a:xfrm>
          <a:off x="4572000" y="2364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948" name="AutoShape 148"/>
        <xdr:cNvSpPr>
          <a:spLocks/>
        </xdr:cNvSpPr>
      </xdr:nvSpPr>
      <xdr:spPr>
        <a:xfrm>
          <a:off x="4572000" y="2364105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949" name="AutoShape 149"/>
        <xdr:cNvSpPr>
          <a:spLocks/>
        </xdr:cNvSpPr>
      </xdr:nvSpPr>
      <xdr:spPr>
        <a:xfrm>
          <a:off x="4572000" y="2364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950" name="AutoShape 150"/>
        <xdr:cNvSpPr>
          <a:spLocks/>
        </xdr:cNvSpPr>
      </xdr:nvSpPr>
      <xdr:spPr>
        <a:xfrm>
          <a:off x="4572000" y="2364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951" name="AutoShape 151"/>
        <xdr:cNvSpPr>
          <a:spLocks/>
        </xdr:cNvSpPr>
      </xdr:nvSpPr>
      <xdr:spPr>
        <a:xfrm>
          <a:off x="4572000" y="2364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952" name="AutoShape 152"/>
        <xdr:cNvSpPr>
          <a:spLocks/>
        </xdr:cNvSpPr>
      </xdr:nvSpPr>
      <xdr:spPr>
        <a:xfrm>
          <a:off x="4572000" y="2364105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953" name="AutoShape 153"/>
        <xdr:cNvSpPr>
          <a:spLocks/>
        </xdr:cNvSpPr>
      </xdr:nvSpPr>
      <xdr:spPr>
        <a:xfrm>
          <a:off x="4572000" y="2364105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954" name="AutoShape 154"/>
        <xdr:cNvSpPr>
          <a:spLocks/>
        </xdr:cNvSpPr>
      </xdr:nvSpPr>
      <xdr:spPr>
        <a:xfrm>
          <a:off x="4572000" y="2364105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955" name="AutoShape 155"/>
        <xdr:cNvSpPr>
          <a:spLocks/>
        </xdr:cNvSpPr>
      </xdr:nvSpPr>
      <xdr:spPr>
        <a:xfrm>
          <a:off x="4572000" y="2364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956" name="AutoShape 156"/>
        <xdr:cNvSpPr>
          <a:spLocks/>
        </xdr:cNvSpPr>
      </xdr:nvSpPr>
      <xdr:spPr>
        <a:xfrm>
          <a:off x="4572000" y="2364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957" name="AutoShape 157"/>
        <xdr:cNvSpPr>
          <a:spLocks/>
        </xdr:cNvSpPr>
      </xdr:nvSpPr>
      <xdr:spPr>
        <a:xfrm>
          <a:off x="4572000" y="2364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958" name="AutoShape 158"/>
        <xdr:cNvSpPr>
          <a:spLocks/>
        </xdr:cNvSpPr>
      </xdr:nvSpPr>
      <xdr:spPr>
        <a:xfrm>
          <a:off x="4572000" y="2364105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959" name="AutoShape 159"/>
        <xdr:cNvSpPr>
          <a:spLocks/>
        </xdr:cNvSpPr>
      </xdr:nvSpPr>
      <xdr:spPr>
        <a:xfrm>
          <a:off x="4572000" y="2364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960" name="AutoShape 160"/>
        <xdr:cNvSpPr>
          <a:spLocks/>
        </xdr:cNvSpPr>
      </xdr:nvSpPr>
      <xdr:spPr>
        <a:xfrm>
          <a:off x="4572000" y="23641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961" name="AutoShape 1"/>
        <xdr:cNvSpPr>
          <a:spLocks/>
        </xdr:cNvSpPr>
      </xdr:nvSpPr>
      <xdr:spPr>
        <a:xfrm>
          <a:off x="4572000" y="24450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962" name="AutoShape 2"/>
        <xdr:cNvSpPr>
          <a:spLocks/>
        </xdr:cNvSpPr>
      </xdr:nvSpPr>
      <xdr:spPr>
        <a:xfrm>
          <a:off x="4572000" y="2445067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963" name="AutoShape 3"/>
        <xdr:cNvSpPr>
          <a:spLocks/>
        </xdr:cNvSpPr>
      </xdr:nvSpPr>
      <xdr:spPr>
        <a:xfrm>
          <a:off x="4572000" y="2445067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964" name="AutoShape 4"/>
        <xdr:cNvSpPr>
          <a:spLocks/>
        </xdr:cNvSpPr>
      </xdr:nvSpPr>
      <xdr:spPr>
        <a:xfrm>
          <a:off x="4572000" y="24450675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965" name="AutoShape 5"/>
        <xdr:cNvSpPr>
          <a:spLocks/>
        </xdr:cNvSpPr>
      </xdr:nvSpPr>
      <xdr:spPr>
        <a:xfrm>
          <a:off x="4572000" y="24450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966" name="AutoShape 6"/>
        <xdr:cNvSpPr>
          <a:spLocks/>
        </xdr:cNvSpPr>
      </xdr:nvSpPr>
      <xdr:spPr>
        <a:xfrm>
          <a:off x="4572000" y="24450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967" name="AutoShape 7"/>
        <xdr:cNvSpPr>
          <a:spLocks/>
        </xdr:cNvSpPr>
      </xdr:nvSpPr>
      <xdr:spPr>
        <a:xfrm>
          <a:off x="4572000" y="24450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968" name="AutoShape 8"/>
        <xdr:cNvSpPr>
          <a:spLocks/>
        </xdr:cNvSpPr>
      </xdr:nvSpPr>
      <xdr:spPr>
        <a:xfrm>
          <a:off x="4572000" y="24450675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969" name="AutoShape 9"/>
        <xdr:cNvSpPr>
          <a:spLocks/>
        </xdr:cNvSpPr>
      </xdr:nvSpPr>
      <xdr:spPr>
        <a:xfrm>
          <a:off x="4572000" y="24450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970" name="AutoShape 10"/>
        <xdr:cNvSpPr>
          <a:spLocks/>
        </xdr:cNvSpPr>
      </xdr:nvSpPr>
      <xdr:spPr>
        <a:xfrm>
          <a:off x="4572000" y="24450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971" name="AutoShape 11"/>
        <xdr:cNvSpPr>
          <a:spLocks/>
        </xdr:cNvSpPr>
      </xdr:nvSpPr>
      <xdr:spPr>
        <a:xfrm>
          <a:off x="4572000" y="24450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972" name="AutoShape 12"/>
        <xdr:cNvSpPr>
          <a:spLocks/>
        </xdr:cNvSpPr>
      </xdr:nvSpPr>
      <xdr:spPr>
        <a:xfrm>
          <a:off x="4572000" y="2445067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973" name="AutoShape 13"/>
        <xdr:cNvSpPr>
          <a:spLocks/>
        </xdr:cNvSpPr>
      </xdr:nvSpPr>
      <xdr:spPr>
        <a:xfrm>
          <a:off x="4572000" y="2445067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974" name="AutoShape 14"/>
        <xdr:cNvSpPr>
          <a:spLocks/>
        </xdr:cNvSpPr>
      </xdr:nvSpPr>
      <xdr:spPr>
        <a:xfrm>
          <a:off x="4572000" y="24450675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975" name="AutoShape 15"/>
        <xdr:cNvSpPr>
          <a:spLocks/>
        </xdr:cNvSpPr>
      </xdr:nvSpPr>
      <xdr:spPr>
        <a:xfrm>
          <a:off x="4572000" y="24450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976" name="AutoShape 16"/>
        <xdr:cNvSpPr>
          <a:spLocks/>
        </xdr:cNvSpPr>
      </xdr:nvSpPr>
      <xdr:spPr>
        <a:xfrm>
          <a:off x="4572000" y="24450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977" name="AutoShape 17"/>
        <xdr:cNvSpPr>
          <a:spLocks/>
        </xdr:cNvSpPr>
      </xdr:nvSpPr>
      <xdr:spPr>
        <a:xfrm>
          <a:off x="4572000" y="24450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978" name="AutoShape 18"/>
        <xdr:cNvSpPr>
          <a:spLocks/>
        </xdr:cNvSpPr>
      </xdr:nvSpPr>
      <xdr:spPr>
        <a:xfrm>
          <a:off x="4572000" y="24450675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979" name="AutoShape 19"/>
        <xdr:cNvSpPr>
          <a:spLocks/>
        </xdr:cNvSpPr>
      </xdr:nvSpPr>
      <xdr:spPr>
        <a:xfrm>
          <a:off x="4572000" y="24450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980" name="AutoShape 20"/>
        <xdr:cNvSpPr>
          <a:spLocks/>
        </xdr:cNvSpPr>
      </xdr:nvSpPr>
      <xdr:spPr>
        <a:xfrm>
          <a:off x="4572000" y="24450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981" name="AutoShape 21"/>
        <xdr:cNvSpPr>
          <a:spLocks/>
        </xdr:cNvSpPr>
      </xdr:nvSpPr>
      <xdr:spPr>
        <a:xfrm>
          <a:off x="4572000" y="24450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982" name="AutoShape 22"/>
        <xdr:cNvSpPr>
          <a:spLocks/>
        </xdr:cNvSpPr>
      </xdr:nvSpPr>
      <xdr:spPr>
        <a:xfrm>
          <a:off x="4572000" y="2445067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983" name="AutoShape 23"/>
        <xdr:cNvSpPr>
          <a:spLocks/>
        </xdr:cNvSpPr>
      </xdr:nvSpPr>
      <xdr:spPr>
        <a:xfrm>
          <a:off x="4572000" y="2445067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984" name="AutoShape 24"/>
        <xdr:cNvSpPr>
          <a:spLocks/>
        </xdr:cNvSpPr>
      </xdr:nvSpPr>
      <xdr:spPr>
        <a:xfrm>
          <a:off x="4572000" y="24450675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985" name="AutoShape 25"/>
        <xdr:cNvSpPr>
          <a:spLocks/>
        </xdr:cNvSpPr>
      </xdr:nvSpPr>
      <xdr:spPr>
        <a:xfrm>
          <a:off x="4572000" y="24450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986" name="AutoShape 26"/>
        <xdr:cNvSpPr>
          <a:spLocks/>
        </xdr:cNvSpPr>
      </xdr:nvSpPr>
      <xdr:spPr>
        <a:xfrm>
          <a:off x="4572000" y="24450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987" name="AutoShape 27"/>
        <xdr:cNvSpPr>
          <a:spLocks/>
        </xdr:cNvSpPr>
      </xdr:nvSpPr>
      <xdr:spPr>
        <a:xfrm>
          <a:off x="4572000" y="24450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988" name="AutoShape 28"/>
        <xdr:cNvSpPr>
          <a:spLocks/>
        </xdr:cNvSpPr>
      </xdr:nvSpPr>
      <xdr:spPr>
        <a:xfrm>
          <a:off x="4572000" y="24450675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989" name="AutoShape 29"/>
        <xdr:cNvSpPr>
          <a:spLocks/>
        </xdr:cNvSpPr>
      </xdr:nvSpPr>
      <xdr:spPr>
        <a:xfrm>
          <a:off x="4572000" y="24450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990" name="AutoShape 30"/>
        <xdr:cNvSpPr>
          <a:spLocks/>
        </xdr:cNvSpPr>
      </xdr:nvSpPr>
      <xdr:spPr>
        <a:xfrm>
          <a:off x="4572000" y="24450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991" name="AutoShape 31"/>
        <xdr:cNvSpPr>
          <a:spLocks/>
        </xdr:cNvSpPr>
      </xdr:nvSpPr>
      <xdr:spPr>
        <a:xfrm>
          <a:off x="4572000" y="24450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992" name="AutoShape 32"/>
        <xdr:cNvSpPr>
          <a:spLocks/>
        </xdr:cNvSpPr>
      </xdr:nvSpPr>
      <xdr:spPr>
        <a:xfrm>
          <a:off x="4572000" y="2445067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993" name="AutoShape 33"/>
        <xdr:cNvSpPr>
          <a:spLocks/>
        </xdr:cNvSpPr>
      </xdr:nvSpPr>
      <xdr:spPr>
        <a:xfrm>
          <a:off x="4572000" y="2445067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994" name="AutoShape 34"/>
        <xdr:cNvSpPr>
          <a:spLocks/>
        </xdr:cNvSpPr>
      </xdr:nvSpPr>
      <xdr:spPr>
        <a:xfrm>
          <a:off x="4572000" y="24450675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995" name="AutoShape 35"/>
        <xdr:cNvSpPr>
          <a:spLocks/>
        </xdr:cNvSpPr>
      </xdr:nvSpPr>
      <xdr:spPr>
        <a:xfrm>
          <a:off x="4572000" y="24450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996" name="AutoShape 36"/>
        <xdr:cNvSpPr>
          <a:spLocks/>
        </xdr:cNvSpPr>
      </xdr:nvSpPr>
      <xdr:spPr>
        <a:xfrm>
          <a:off x="4572000" y="24450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997" name="AutoShape 37"/>
        <xdr:cNvSpPr>
          <a:spLocks/>
        </xdr:cNvSpPr>
      </xdr:nvSpPr>
      <xdr:spPr>
        <a:xfrm>
          <a:off x="4572000" y="24450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998" name="AutoShape 38"/>
        <xdr:cNvSpPr>
          <a:spLocks/>
        </xdr:cNvSpPr>
      </xdr:nvSpPr>
      <xdr:spPr>
        <a:xfrm>
          <a:off x="4572000" y="24450675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999" name="AutoShape 39"/>
        <xdr:cNvSpPr>
          <a:spLocks/>
        </xdr:cNvSpPr>
      </xdr:nvSpPr>
      <xdr:spPr>
        <a:xfrm>
          <a:off x="4572000" y="24450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000" name="AutoShape 40"/>
        <xdr:cNvSpPr>
          <a:spLocks/>
        </xdr:cNvSpPr>
      </xdr:nvSpPr>
      <xdr:spPr>
        <a:xfrm>
          <a:off x="4572000" y="24450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001" name="AutoShape 41"/>
        <xdr:cNvSpPr>
          <a:spLocks/>
        </xdr:cNvSpPr>
      </xdr:nvSpPr>
      <xdr:spPr>
        <a:xfrm>
          <a:off x="4572000" y="24450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002" name="AutoShape 42"/>
        <xdr:cNvSpPr>
          <a:spLocks/>
        </xdr:cNvSpPr>
      </xdr:nvSpPr>
      <xdr:spPr>
        <a:xfrm>
          <a:off x="4572000" y="2445067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003" name="AutoShape 43"/>
        <xdr:cNvSpPr>
          <a:spLocks/>
        </xdr:cNvSpPr>
      </xdr:nvSpPr>
      <xdr:spPr>
        <a:xfrm>
          <a:off x="4572000" y="2445067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004" name="AutoShape 44"/>
        <xdr:cNvSpPr>
          <a:spLocks/>
        </xdr:cNvSpPr>
      </xdr:nvSpPr>
      <xdr:spPr>
        <a:xfrm>
          <a:off x="4572000" y="24450675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005" name="AutoShape 45"/>
        <xdr:cNvSpPr>
          <a:spLocks/>
        </xdr:cNvSpPr>
      </xdr:nvSpPr>
      <xdr:spPr>
        <a:xfrm>
          <a:off x="4572000" y="24450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006" name="AutoShape 46"/>
        <xdr:cNvSpPr>
          <a:spLocks/>
        </xdr:cNvSpPr>
      </xdr:nvSpPr>
      <xdr:spPr>
        <a:xfrm>
          <a:off x="4572000" y="24450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007" name="AutoShape 47"/>
        <xdr:cNvSpPr>
          <a:spLocks/>
        </xdr:cNvSpPr>
      </xdr:nvSpPr>
      <xdr:spPr>
        <a:xfrm>
          <a:off x="4572000" y="24450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008" name="AutoShape 48"/>
        <xdr:cNvSpPr>
          <a:spLocks/>
        </xdr:cNvSpPr>
      </xdr:nvSpPr>
      <xdr:spPr>
        <a:xfrm>
          <a:off x="4572000" y="24450675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009" name="AutoShape 49"/>
        <xdr:cNvSpPr>
          <a:spLocks/>
        </xdr:cNvSpPr>
      </xdr:nvSpPr>
      <xdr:spPr>
        <a:xfrm>
          <a:off x="4572000" y="24450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010" name="AutoShape 50"/>
        <xdr:cNvSpPr>
          <a:spLocks/>
        </xdr:cNvSpPr>
      </xdr:nvSpPr>
      <xdr:spPr>
        <a:xfrm>
          <a:off x="4572000" y="24450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011" name="AutoShape 51"/>
        <xdr:cNvSpPr>
          <a:spLocks/>
        </xdr:cNvSpPr>
      </xdr:nvSpPr>
      <xdr:spPr>
        <a:xfrm>
          <a:off x="4572000" y="24450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012" name="AutoShape 52"/>
        <xdr:cNvSpPr>
          <a:spLocks/>
        </xdr:cNvSpPr>
      </xdr:nvSpPr>
      <xdr:spPr>
        <a:xfrm>
          <a:off x="4572000" y="2445067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013" name="AutoShape 53"/>
        <xdr:cNvSpPr>
          <a:spLocks/>
        </xdr:cNvSpPr>
      </xdr:nvSpPr>
      <xdr:spPr>
        <a:xfrm>
          <a:off x="4572000" y="2445067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014" name="AutoShape 54"/>
        <xdr:cNvSpPr>
          <a:spLocks/>
        </xdr:cNvSpPr>
      </xdr:nvSpPr>
      <xdr:spPr>
        <a:xfrm>
          <a:off x="4572000" y="24450675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015" name="AutoShape 55"/>
        <xdr:cNvSpPr>
          <a:spLocks/>
        </xdr:cNvSpPr>
      </xdr:nvSpPr>
      <xdr:spPr>
        <a:xfrm>
          <a:off x="4572000" y="24450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016" name="AutoShape 56"/>
        <xdr:cNvSpPr>
          <a:spLocks/>
        </xdr:cNvSpPr>
      </xdr:nvSpPr>
      <xdr:spPr>
        <a:xfrm>
          <a:off x="4572000" y="24450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017" name="AutoShape 57"/>
        <xdr:cNvSpPr>
          <a:spLocks/>
        </xdr:cNvSpPr>
      </xdr:nvSpPr>
      <xdr:spPr>
        <a:xfrm>
          <a:off x="4572000" y="24450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018" name="AutoShape 58"/>
        <xdr:cNvSpPr>
          <a:spLocks/>
        </xdr:cNvSpPr>
      </xdr:nvSpPr>
      <xdr:spPr>
        <a:xfrm>
          <a:off x="4572000" y="24450675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019" name="AutoShape 59"/>
        <xdr:cNvSpPr>
          <a:spLocks/>
        </xdr:cNvSpPr>
      </xdr:nvSpPr>
      <xdr:spPr>
        <a:xfrm>
          <a:off x="4572000" y="24450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020" name="AutoShape 60"/>
        <xdr:cNvSpPr>
          <a:spLocks/>
        </xdr:cNvSpPr>
      </xdr:nvSpPr>
      <xdr:spPr>
        <a:xfrm>
          <a:off x="4572000" y="24450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021" name="AutoShape 61"/>
        <xdr:cNvSpPr>
          <a:spLocks/>
        </xdr:cNvSpPr>
      </xdr:nvSpPr>
      <xdr:spPr>
        <a:xfrm>
          <a:off x="4572000" y="24450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022" name="AutoShape 62"/>
        <xdr:cNvSpPr>
          <a:spLocks/>
        </xdr:cNvSpPr>
      </xdr:nvSpPr>
      <xdr:spPr>
        <a:xfrm>
          <a:off x="4572000" y="2445067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023" name="AutoShape 63"/>
        <xdr:cNvSpPr>
          <a:spLocks/>
        </xdr:cNvSpPr>
      </xdr:nvSpPr>
      <xdr:spPr>
        <a:xfrm>
          <a:off x="4572000" y="2445067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024" name="AutoShape 64"/>
        <xdr:cNvSpPr>
          <a:spLocks/>
        </xdr:cNvSpPr>
      </xdr:nvSpPr>
      <xdr:spPr>
        <a:xfrm>
          <a:off x="4572000" y="24450675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025" name="AutoShape 65"/>
        <xdr:cNvSpPr>
          <a:spLocks/>
        </xdr:cNvSpPr>
      </xdr:nvSpPr>
      <xdr:spPr>
        <a:xfrm>
          <a:off x="4572000" y="24450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026" name="AutoShape 66"/>
        <xdr:cNvSpPr>
          <a:spLocks/>
        </xdr:cNvSpPr>
      </xdr:nvSpPr>
      <xdr:spPr>
        <a:xfrm>
          <a:off x="4572000" y="24450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027" name="AutoShape 67"/>
        <xdr:cNvSpPr>
          <a:spLocks/>
        </xdr:cNvSpPr>
      </xdr:nvSpPr>
      <xdr:spPr>
        <a:xfrm>
          <a:off x="4572000" y="24450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028" name="AutoShape 68"/>
        <xdr:cNvSpPr>
          <a:spLocks/>
        </xdr:cNvSpPr>
      </xdr:nvSpPr>
      <xdr:spPr>
        <a:xfrm>
          <a:off x="4572000" y="24450675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029" name="AutoShape 69"/>
        <xdr:cNvSpPr>
          <a:spLocks/>
        </xdr:cNvSpPr>
      </xdr:nvSpPr>
      <xdr:spPr>
        <a:xfrm>
          <a:off x="4572000" y="24450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030" name="AutoShape 70"/>
        <xdr:cNvSpPr>
          <a:spLocks/>
        </xdr:cNvSpPr>
      </xdr:nvSpPr>
      <xdr:spPr>
        <a:xfrm>
          <a:off x="4572000" y="24450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031" name="AutoShape 71"/>
        <xdr:cNvSpPr>
          <a:spLocks/>
        </xdr:cNvSpPr>
      </xdr:nvSpPr>
      <xdr:spPr>
        <a:xfrm>
          <a:off x="4572000" y="24450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032" name="AutoShape 72"/>
        <xdr:cNvSpPr>
          <a:spLocks/>
        </xdr:cNvSpPr>
      </xdr:nvSpPr>
      <xdr:spPr>
        <a:xfrm>
          <a:off x="4572000" y="2445067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033" name="AutoShape 73"/>
        <xdr:cNvSpPr>
          <a:spLocks/>
        </xdr:cNvSpPr>
      </xdr:nvSpPr>
      <xdr:spPr>
        <a:xfrm>
          <a:off x="4572000" y="2445067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034" name="AutoShape 74"/>
        <xdr:cNvSpPr>
          <a:spLocks/>
        </xdr:cNvSpPr>
      </xdr:nvSpPr>
      <xdr:spPr>
        <a:xfrm>
          <a:off x="4572000" y="24450675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035" name="AutoShape 75"/>
        <xdr:cNvSpPr>
          <a:spLocks/>
        </xdr:cNvSpPr>
      </xdr:nvSpPr>
      <xdr:spPr>
        <a:xfrm>
          <a:off x="4572000" y="24450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036" name="AutoShape 76"/>
        <xdr:cNvSpPr>
          <a:spLocks/>
        </xdr:cNvSpPr>
      </xdr:nvSpPr>
      <xdr:spPr>
        <a:xfrm>
          <a:off x="4572000" y="24450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037" name="AutoShape 77"/>
        <xdr:cNvSpPr>
          <a:spLocks/>
        </xdr:cNvSpPr>
      </xdr:nvSpPr>
      <xdr:spPr>
        <a:xfrm>
          <a:off x="4572000" y="24450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038" name="AutoShape 78"/>
        <xdr:cNvSpPr>
          <a:spLocks/>
        </xdr:cNvSpPr>
      </xdr:nvSpPr>
      <xdr:spPr>
        <a:xfrm>
          <a:off x="4572000" y="24450675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039" name="AutoShape 79"/>
        <xdr:cNvSpPr>
          <a:spLocks/>
        </xdr:cNvSpPr>
      </xdr:nvSpPr>
      <xdr:spPr>
        <a:xfrm>
          <a:off x="4572000" y="24450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040" name="AutoShape 80"/>
        <xdr:cNvSpPr>
          <a:spLocks/>
        </xdr:cNvSpPr>
      </xdr:nvSpPr>
      <xdr:spPr>
        <a:xfrm>
          <a:off x="4572000" y="24450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041" name="AutoShape 81"/>
        <xdr:cNvSpPr>
          <a:spLocks/>
        </xdr:cNvSpPr>
      </xdr:nvSpPr>
      <xdr:spPr>
        <a:xfrm>
          <a:off x="4572000" y="24450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042" name="AutoShape 82"/>
        <xdr:cNvSpPr>
          <a:spLocks/>
        </xdr:cNvSpPr>
      </xdr:nvSpPr>
      <xdr:spPr>
        <a:xfrm>
          <a:off x="4572000" y="2445067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043" name="AutoShape 83"/>
        <xdr:cNvSpPr>
          <a:spLocks/>
        </xdr:cNvSpPr>
      </xdr:nvSpPr>
      <xdr:spPr>
        <a:xfrm>
          <a:off x="4572000" y="2445067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044" name="AutoShape 84"/>
        <xdr:cNvSpPr>
          <a:spLocks/>
        </xdr:cNvSpPr>
      </xdr:nvSpPr>
      <xdr:spPr>
        <a:xfrm>
          <a:off x="4572000" y="24450675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045" name="AutoShape 85"/>
        <xdr:cNvSpPr>
          <a:spLocks/>
        </xdr:cNvSpPr>
      </xdr:nvSpPr>
      <xdr:spPr>
        <a:xfrm>
          <a:off x="4572000" y="24450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046" name="AutoShape 86"/>
        <xdr:cNvSpPr>
          <a:spLocks/>
        </xdr:cNvSpPr>
      </xdr:nvSpPr>
      <xdr:spPr>
        <a:xfrm>
          <a:off x="4572000" y="24450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047" name="AutoShape 87"/>
        <xdr:cNvSpPr>
          <a:spLocks/>
        </xdr:cNvSpPr>
      </xdr:nvSpPr>
      <xdr:spPr>
        <a:xfrm>
          <a:off x="4572000" y="24450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048" name="AutoShape 88"/>
        <xdr:cNvSpPr>
          <a:spLocks/>
        </xdr:cNvSpPr>
      </xdr:nvSpPr>
      <xdr:spPr>
        <a:xfrm>
          <a:off x="4572000" y="24450675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049" name="AutoShape 89"/>
        <xdr:cNvSpPr>
          <a:spLocks/>
        </xdr:cNvSpPr>
      </xdr:nvSpPr>
      <xdr:spPr>
        <a:xfrm>
          <a:off x="4572000" y="24450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050" name="AutoShape 90"/>
        <xdr:cNvSpPr>
          <a:spLocks/>
        </xdr:cNvSpPr>
      </xdr:nvSpPr>
      <xdr:spPr>
        <a:xfrm>
          <a:off x="4572000" y="24450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051" name="AutoShape 91"/>
        <xdr:cNvSpPr>
          <a:spLocks/>
        </xdr:cNvSpPr>
      </xdr:nvSpPr>
      <xdr:spPr>
        <a:xfrm>
          <a:off x="4572000" y="24450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052" name="AutoShape 92"/>
        <xdr:cNvSpPr>
          <a:spLocks/>
        </xdr:cNvSpPr>
      </xdr:nvSpPr>
      <xdr:spPr>
        <a:xfrm>
          <a:off x="4572000" y="2445067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053" name="AutoShape 93"/>
        <xdr:cNvSpPr>
          <a:spLocks/>
        </xdr:cNvSpPr>
      </xdr:nvSpPr>
      <xdr:spPr>
        <a:xfrm>
          <a:off x="4572000" y="2445067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054" name="AutoShape 94"/>
        <xdr:cNvSpPr>
          <a:spLocks/>
        </xdr:cNvSpPr>
      </xdr:nvSpPr>
      <xdr:spPr>
        <a:xfrm>
          <a:off x="4572000" y="24450675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055" name="AutoShape 95"/>
        <xdr:cNvSpPr>
          <a:spLocks/>
        </xdr:cNvSpPr>
      </xdr:nvSpPr>
      <xdr:spPr>
        <a:xfrm>
          <a:off x="4572000" y="24450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056" name="AutoShape 96"/>
        <xdr:cNvSpPr>
          <a:spLocks/>
        </xdr:cNvSpPr>
      </xdr:nvSpPr>
      <xdr:spPr>
        <a:xfrm>
          <a:off x="4572000" y="24450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057" name="AutoShape 97"/>
        <xdr:cNvSpPr>
          <a:spLocks/>
        </xdr:cNvSpPr>
      </xdr:nvSpPr>
      <xdr:spPr>
        <a:xfrm>
          <a:off x="4572000" y="24450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058" name="AutoShape 98"/>
        <xdr:cNvSpPr>
          <a:spLocks/>
        </xdr:cNvSpPr>
      </xdr:nvSpPr>
      <xdr:spPr>
        <a:xfrm>
          <a:off x="4572000" y="24450675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059" name="AutoShape 99"/>
        <xdr:cNvSpPr>
          <a:spLocks/>
        </xdr:cNvSpPr>
      </xdr:nvSpPr>
      <xdr:spPr>
        <a:xfrm>
          <a:off x="4572000" y="24450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060" name="AutoShape 100"/>
        <xdr:cNvSpPr>
          <a:spLocks/>
        </xdr:cNvSpPr>
      </xdr:nvSpPr>
      <xdr:spPr>
        <a:xfrm>
          <a:off x="4572000" y="24450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061" name="AutoShape 101"/>
        <xdr:cNvSpPr>
          <a:spLocks/>
        </xdr:cNvSpPr>
      </xdr:nvSpPr>
      <xdr:spPr>
        <a:xfrm>
          <a:off x="4572000" y="24450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062" name="AutoShape 102"/>
        <xdr:cNvSpPr>
          <a:spLocks/>
        </xdr:cNvSpPr>
      </xdr:nvSpPr>
      <xdr:spPr>
        <a:xfrm>
          <a:off x="4572000" y="2445067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063" name="AutoShape 103"/>
        <xdr:cNvSpPr>
          <a:spLocks/>
        </xdr:cNvSpPr>
      </xdr:nvSpPr>
      <xdr:spPr>
        <a:xfrm>
          <a:off x="4572000" y="2445067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064" name="AutoShape 104"/>
        <xdr:cNvSpPr>
          <a:spLocks/>
        </xdr:cNvSpPr>
      </xdr:nvSpPr>
      <xdr:spPr>
        <a:xfrm>
          <a:off x="4572000" y="24450675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065" name="AutoShape 105"/>
        <xdr:cNvSpPr>
          <a:spLocks/>
        </xdr:cNvSpPr>
      </xdr:nvSpPr>
      <xdr:spPr>
        <a:xfrm>
          <a:off x="4572000" y="24450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066" name="AutoShape 106"/>
        <xdr:cNvSpPr>
          <a:spLocks/>
        </xdr:cNvSpPr>
      </xdr:nvSpPr>
      <xdr:spPr>
        <a:xfrm>
          <a:off x="4572000" y="24450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067" name="AutoShape 107"/>
        <xdr:cNvSpPr>
          <a:spLocks/>
        </xdr:cNvSpPr>
      </xdr:nvSpPr>
      <xdr:spPr>
        <a:xfrm>
          <a:off x="4572000" y="24450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068" name="AutoShape 108"/>
        <xdr:cNvSpPr>
          <a:spLocks/>
        </xdr:cNvSpPr>
      </xdr:nvSpPr>
      <xdr:spPr>
        <a:xfrm>
          <a:off x="4572000" y="24450675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069" name="AutoShape 109"/>
        <xdr:cNvSpPr>
          <a:spLocks/>
        </xdr:cNvSpPr>
      </xdr:nvSpPr>
      <xdr:spPr>
        <a:xfrm>
          <a:off x="4572000" y="24450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070" name="AutoShape 110"/>
        <xdr:cNvSpPr>
          <a:spLocks/>
        </xdr:cNvSpPr>
      </xdr:nvSpPr>
      <xdr:spPr>
        <a:xfrm>
          <a:off x="4572000" y="24450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071" name="AutoShape 111"/>
        <xdr:cNvSpPr>
          <a:spLocks/>
        </xdr:cNvSpPr>
      </xdr:nvSpPr>
      <xdr:spPr>
        <a:xfrm>
          <a:off x="4572000" y="24450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072" name="AutoShape 112"/>
        <xdr:cNvSpPr>
          <a:spLocks/>
        </xdr:cNvSpPr>
      </xdr:nvSpPr>
      <xdr:spPr>
        <a:xfrm>
          <a:off x="4572000" y="2445067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073" name="AutoShape 113"/>
        <xdr:cNvSpPr>
          <a:spLocks/>
        </xdr:cNvSpPr>
      </xdr:nvSpPr>
      <xdr:spPr>
        <a:xfrm>
          <a:off x="4572000" y="2445067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074" name="AutoShape 114"/>
        <xdr:cNvSpPr>
          <a:spLocks/>
        </xdr:cNvSpPr>
      </xdr:nvSpPr>
      <xdr:spPr>
        <a:xfrm>
          <a:off x="4572000" y="24450675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075" name="AutoShape 115"/>
        <xdr:cNvSpPr>
          <a:spLocks/>
        </xdr:cNvSpPr>
      </xdr:nvSpPr>
      <xdr:spPr>
        <a:xfrm>
          <a:off x="4572000" y="24450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076" name="AutoShape 116"/>
        <xdr:cNvSpPr>
          <a:spLocks/>
        </xdr:cNvSpPr>
      </xdr:nvSpPr>
      <xdr:spPr>
        <a:xfrm>
          <a:off x="4572000" y="24450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077" name="AutoShape 117"/>
        <xdr:cNvSpPr>
          <a:spLocks/>
        </xdr:cNvSpPr>
      </xdr:nvSpPr>
      <xdr:spPr>
        <a:xfrm>
          <a:off x="4572000" y="24450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078" name="AutoShape 118"/>
        <xdr:cNvSpPr>
          <a:spLocks/>
        </xdr:cNvSpPr>
      </xdr:nvSpPr>
      <xdr:spPr>
        <a:xfrm>
          <a:off x="4572000" y="24450675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079" name="AutoShape 119"/>
        <xdr:cNvSpPr>
          <a:spLocks/>
        </xdr:cNvSpPr>
      </xdr:nvSpPr>
      <xdr:spPr>
        <a:xfrm>
          <a:off x="4572000" y="24450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080" name="AutoShape 120"/>
        <xdr:cNvSpPr>
          <a:spLocks/>
        </xdr:cNvSpPr>
      </xdr:nvSpPr>
      <xdr:spPr>
        <a:xfrm>
          <a:off x="4572000" y="24450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081" name="AutoShape 121"/>
        <xdr:cNvSpPr>
          <a:spLocks/>
        </xdr:cNvSpPr>
      </xdr:nvSpPr>
      <xdr:spPr>
        <a:xfrm>
          <a:off x="4572000" y="24450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082" name="AutoShape 122"/>
        <xdr:cNvSpPr>
          <a:spLocks/>
        </xdr:cNvSpPr>
      </xdr:nvSpPr>
      <xdr:spPr>
        <a:xfrm>
          <a:off x="4572000" y="2445067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083" name="AutoShape 123"/>
        <xdr:cNvSpPr>
          <a:spLocks/>
        </xdr:cNvSpPr>
      </xdr:nvSpPr>
      <xdr:spPr>
        <a:xfrm>
          <a:off x="4572000" y="2445067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084" name="AutoShape 124"/>
        <xdr:cNvSpPr>
          <a:spLocks/>
        </xdr:cNvSpPr>
      </xdr:nvSpPr>
      <xdr:spPr>
        <a:xfrm>
          <a:off x="4572000" y="24450675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085" name="AutoShape 125"/>
        <xdr:cNvSpPr>
          <a:spLocks/>
        </xdr:cNvSpPr>
      </xdr:nvSpPr>
      <xdr:spPr>
        <a:xfrm>
          <a:off x="4572000" y="24450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086" name="AutoShape 126"/>
        <xdr:cNvSpPr>
          <a:spLocks/>
        </xdr:cNvSpPr>
      </xdr:nvSpPr>
      <xdr:spPr>
        <a:xfrm>
          <a:off x="4572000" y="24450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087" name="AutoShape 127"/>
        <xdr:cNvSpPr>
          <a:spLocks/>
        </xdr:cNvSpPr>
      </xdr:nvSpPr>
      <xdr:spPr>
        <a:xfrm>
          <a:off x="4572000" y="24450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088" name="AutoShape 128"/>
        <xdr:cNvSpPr>
          <a:spLocks/>
        </xdr:cNvSpPr>
      </xdr:nvSpPr>
      <xdr:spPr>
        <a:xfrm>
          <a:off x="4572000" y="24450675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089" name="AutoShape 129"/>
        <xdr:cNvSpPr>
          <a:spLocks/>
        </xdr:cNvSpPr>
      </xdr:nvSpPr>
      <xdr:spPr>
        <a:xfrm>
          <a:off x="4572000" y="24450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090" name="AutoShape 130"/>
        <xdr:cNvSpPr>
          <a:spLocks/>
        </xdr:cNvSpPr>
      </xdr:nvSpPr>
      <xdr:spPr>
        <a:xfrm>
          <a:off x="4572000" y="24450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091" name="AutoShape 131"/>
        <xdr:cNvSpPr>
          <a:spLocks/>
        </xdr:cNvSpPr>
      </xdr:nvSpPr>
      <xdr:spPr>
        <a:xfrm>
          <a:off x="4572000" y="24450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092" name="AutoShape 132"/>
        <xdr:cNvSpPr>
          <a:spLocks/>
        </xdr:cNvSpPr>
      </xdr:nvSpPr>
      <xdr:spPr>
        <a:xfrm>
          <a:off x="4572000" y="2445067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093" name="AutoShape 133"/>
        <xdr:cNvSpPr>
          <a:spLocks/>
        </xdr:cNvSpPr>
      </xdr:nvSpPr>
      <xdr:spPr>
        <a:xfrm>
          <a:off x="4572000" y="2445067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094" name="AutoShape 134"/>
        <xdr:cNvSpPr>
          <a:spLocks/>
        </xdr:cNvSpPr>
      </xdr:nvSpPr>
      <xdr:spPr>
        <a:xfrm>
          <a:off x="4572000" y="24450675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095" name="AutoShape 135"/>
        <xdr:cNvSpPr>
          <a:spLocks/>
        </xdr:cNvSpPr>
      </xdr:nvSpPr>
      <xdr:spPr>
        <a:xfrm>
          <a:off x="4572000" y="24450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096" name="AutoShape 136"/>
        <xdr:cNvSpPr>
          <a:spLocks/>
        </xdr:cNvSpPr>
      </xdr:nvSpPr>
      <xdr:spPr>
        <a:xfrm>
          <a:off x="4572000" y="24450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097" name="AutoShape 137"/>
        <xdr:cNvSpPr>
          <a:spLocks/>
        </xdr:cNvSpPr>
      </xdr:nvSpPr>
      <xdr:spPr>
        <a:xfrm>
          <a:off x="4572000" y="24450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098" name="AutoShape 138"/>
        <xdr:cNvSpPr>
          <a:spLocks/>
        </xdr:cNvSpPr>
      </xdr:nvSpPr>
      <xdr:spPr>
        <a:xfrm>
          <a:off x="4572000" y="24450675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099" name="AutoShape 139"/>
        <xdr:cNvSpPr>
          <a:spLocks/>
        </xdr:cNvSpPr>
      </xdr:nvSpPr>
      <xdr:spPr>
        <a:xfrm>
          <a:off x="4572000" y="24450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100" name="AutoShape 140"/>
        <xdr:cNvSpPr>
          <a:spLocks/>
        </xdr:cNvSpPr>
      </xdr:nvSpPr>
      <xdr:spPr>
        <a:xfrm>
          <a:off x="4572000" y="24450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101" name="AutoShape 141"/>
        <xdr:cNvSpPr>
          <a:spLocks/>
        </xdr:cNvSpPr>
      </xdr:nvSpPr>
      <xdr:spPr>
        <a:xfrm>
          <a:off x="4572000" y="24450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102" name="AutoShape 142"/>
        <xdr:cNvSpPr>
          <a:spLocks/>
        </xdr:cNvSpPr>
      </xdr:nvSpPr>
      <xdr:spPr>
        <a:xfrm>
          <a:off x="4572000" y="2445067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103" name="AutoShape 143"/>
        <xdr:cNvSpPr>
          <a:spLocks/>
        </xdr:cNvSpPr>
      </xdr:nvSpPr>
      <xdr:spPr>
        <a:xfrm>
          <a:off x="4572000" y="2445067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104" name="AutoShape 144"/>
        <xdr:cNvSpPr>
          <a:spLocks/>
        </xdr:cNvSpPr>
      </xdr:nvSpPr>
      <xdr:spPr>
        <a:xfrm>
          <a:off x="4572000" y="24450675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105" name="AutoShape 145"/>
        <xdr:cNvSpPr>
          <a:spLocks/>
        </xdr:cNvSpPr>
      </xdr:nvSpPr>
      <xdr:spPr>
        <a:xfrm>
          <a:off x="4572000" y="24450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106" name="AutoShape 146"/>
        <xdr:cNvSpPr>
          <a:spLocks/>
        </xdr:cNvSpPr>
      </xdr:nvSpPr>
      <xdr:spPr>
        <a:xfrm>
          <a:off x="4572000" y="24450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107" name="AutoShape 147"/>
        <xdr:cNvSpPr>
          <a:spLocks/>
        </xdr:cNvSpPr>
      </xdr:nvSpPr>
      <xdr:spPr>
        <a:xfrm>
          <a:off x="4572000" y="24450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108" name="AutoShape 148"/>
        <xdr:cNvSpPr>
          <a:spLocks/>
        </xdr:cNvSpPr>
      </xdr:nvSpPr>
      <xdr:spPr>
        <a:xfrm>
          <a:off x="4572000" y="24450675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109" name="AutoShape 149"/>
        <xdr:cNvSpPr>
          <a:spLocks/>
        </xdr:cNvSpPr>
      </xdr:nvSpPr>
      <xdr:spPr>
        <a:xfrm>
          <a:off x="4572000" y="24450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110" name="AutoShape 150"/>
        <xdr:cNvSpPr>
          <a:spLocks/>
        </xdr:cNvSpPr>
      </xdr:nvSpPr>
      <xdr:spPr>
        <a:xfrm>
          <a:off x="4572000" y="24450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111" name="AutoShape 151"/>
        <xdr:cNvSpPr>
          <a:spLocks/>
        </xdr:cNvSpPr>
      </xdr:nvSpPr>
      <xdr:spPr>
        <a:xfrm>
          <a:off x="4572000" y="24450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112" name="AutoShape 152"/>
        <xdr:cNvSpPr>
          <a:spLocks/>
        </xdr:cNvSpPr>
      </xdr:nvSpPr>
      <xdr:spPr>
        <a:xfrm>
          <a:off x="4572000" y="2445067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113" name="AutoShape 153"/>
        <xdr:cNvSpPr>
          <a:spLocks/>
        </xdr:cNvSpPr>
      </xdr:nvSpPr>
      <xdr:spPr>
        <a:xfrm>
          <a:off x="4572000" y="2445067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114" name="AutoShape 154"/>
        <xdr:cNvSpPr>
          <a:spLocks/>
        </xdr:cNvSpPr>
      </xdr:nvSpPr>
      <xdr:spPr>
        <a:xfrm>
          <a:off x="4572000" y="24450675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115" name="AutoShape 155"/>
        <xdr:cNvSpPr>
          <a:spLocks/>
        </xdr:cNvSpPr>
      </xdr:nvSpPr>
      <xdr:spPr>
        <a:xfrm>
          <a:off x="4572000" y="24450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116" name="AutoShape 156"/>
        <xdr:cNvSpPr>
          <a:spLocks/>
        </xdr:cNvSpPr>
      </xdr:nvSpPr>
      <xdr:spPr>
        <a:xfrm>
          <a:off x="4572000" y="24450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117" name="AutoShape 157"/>
        <xdr:cNvSpPr>
          <a:spLocks/>
        </xdr:cNvSpPr>
      </xdr:nvSpPr>
      <xdr:spPr>
        <a:xfrm>
          <a:off x="4572000" y="24450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118" name="AutoShape 158"/>
        <xdr:cNvSpPr>
          <a:spLocks/>
        </xdr:cNvSpPr>
      </xdr:nvSpPr>
      <xdr:spPr>
        <a:xfrm>
          <a:off x="4572000" y="24450675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119" name="AutoShape 159"/>
        <xdr:cNvSpPr>
          <a:spLocks/>
        </xdr:cNvSpPr>
      </xdr:nvSpPr>
      <xdr:spPr>
        <a:xfrm>
          <a:off x="4572000" y="24450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147</xdr:row>
      <xdr:rowOff>0</xdr:rowOff>
    </xdr:from>
    <xdr:to>
      <xdr:col>3</xdr:col>
      <xdr:colOff>0</xdr:colOff>
      <xdr:row>147</xdr:row>
      <xdr:rowOff>0</xdr:rowOff>
    </xdr:to>
    <xdr:sp>
      <xdr:nvSpPr>
        <xdr:cNvPr id="1120" name="AutoShape 160"/>
        <xdr:cNvSpPr>
          <a:spLocks/>
        </xdr:cNvSpPr>
      </xdr:nvSpPr>
      <xdr:spPr>
        <a:xfrm>
          <a:off x="4572000" y="24450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121" name="AutoShape 1"/>
        <xdr:cNvSpPr>
          <a:spLocks/>
        </xdr:cNvSpPr>
      </xdr:nvSpPr>
      <xdr:spPr>
        <a:xfrm>
          <a:off x="4572000" y="25079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122" name="AutoShape 2"/>
        <xdr:cNvSpPr>
          <a:spLocks/>
        </xdr:cNvSpPr>
      </xdr:nvSpPr>
      <xdr:spPr>
        <a:xfrm>
          <a:off x="4572000" y="250793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123" name="AutoShape 3"/>
        <xdr:cNvSpPr>
          <a:spLocks/>
        </xdr:cNvSpPr>
      </xdr:nvSpPr>
      <xdr:spPr>
        <a:xfrm>
          <a:off x="4572000" y="250793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124" name="AutoShape 4"/>
        <xdr:cNvSpPr>
          <a:spLocks/>
        </xdr:cNvSpPr>
      </xdr:nvSpPr>
      <xdr:spPr>
        <a:xfrm>
          <a:off x="4572000" y="25079325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125" name="AutoShape 5"/>
        <xdr:cNvSpPr>
          <a:spLocks/>
        </xdr:cNvSpPr>
      </xdr:nvSpPr>
      <xdr:spPr>
        <a:xfrm>
          <a:off x="4572000" y="25079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126" name="AutoShape 6"/>
        <xdr:cNvSpPr>
          <a:spLocks/>
        </xdr:cNvSpPr>
      </xdr:nvSpPr>
      <xdr:spPr>
        <a:xfrm>
          <a:off x="4572000" y="25079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127" name="AutoShape 7"/>
        <xdr:cNvSpPr>
          <a:spLocks/>
        </xdr:cNvSpPr>
      </xdr:nvSpPr>
      <xdr:spPr>
        <a:xfrm>
          <a:off x="4572000" y="25079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128" name="AutoShape 8"/>
        <xdr:cNvSpPr>
          <a:spLocks/>
        </xdr:cNvSpPr>
      </xdr:nvSpPr>
      <xdr:spPr>
        <a:xfrm>
          <a:off x="4572000" y="25079325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129" name="AutoShape 9"/>
        <xdr:cNvSpPr>
          <a:spLocks/>
        </xdr:cNvSpPr>
      </xdr:nvSpPr>
      <xdr:spPr>
        <a:xfrm>
          <a:off x="4572000" y="25079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130" name="AutoShape 10"/>
        <xdr:cNvSpPr>
          <a:spLocks/>
        </xdr:cNvSpPr>
      </xdr:nvSpPr>
      <xdr:spPr>
        <a:xfrm>
          <a:off x="4572000" y="25079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131" name="AutoShape 11"/>
        <xdr:cNvSpPr>
          <a:spLocks/>
        </xdr:cNvSpPr>
      </xdr:nvSpPr>
      <xdr:spPr>
        <a:xfrm>
          <a:off x="4572000" y="25079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132" name="AutoShape 12"/>
        <xdr:cNvSpPr>
          <a:spLocks/>
        </xdr:cNvSpPr>
      </xdr:nvSpPr>
      <xdr:spPr>
        <a:xfrm>
          <a:off x="4572000" y="250793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133" name="AutoShape 13"/>
        <xdr:cNvSpPr>
          <a:spLocks/>
        </xdr:cNvSpPr>
      </xdr:nvSpPr>
      <xdr:spPr>
        <a:xfrm>
          <a:off x="4572000" y="250793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134" name="AutoShape 14"/>
        <xdr:cNvSpPr>
          <a:spLocks/>
        </xdr:cNvSpPr>
      </xdr:nvSpPr>
      <xdr:spPr>
        <a:xfrm>
          <a:off x="4572000" y="25079325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135" name="AutoShape 15"/>
        <xdr:cNvSpPr>
          <a:spLocks/>
        </xdr:cNvSpPr>
      </xdr:nvSpPr>
      <xdr:spPr>
        <a:xfrm>
          <a:off x="4572000" y="25079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136" name="AutoShape 16"/>
        <xdr:cNvSpPr>
          <a:spLocks/>
        </xdr:cNvSpPr>
      </xdr:nvSpPr>
      <xdr:spPr>
        <a:xfrm>
          <a:off x="4572000" y="25079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137" name="AutoShape 17"/>
        <xdr:cNvSpPr>
          <a:spLocks/>
        </xdr:cNvSpPr>
      </xdr:nvSpPr>
      <xdr:spPr>
        <a:xfrm>
          <a:off x="4572000" y="25079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138" name="AutoShape 18"/>
        <xdr:cNvSpPr>
          <a:spLocks/>
        </xdr:cNvSpPr>
      </xdr:nvSpPr>
      <xdr:spPr>
        <a:xfrm>
          <a:off x="4572000" y="25079325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139" name="AutoShape 19"/>
        <xdr:cNvSpPr>
          <a:spLocks/>
        </xdr:cNvSpPr>
      </xdr:nvSpPr>
      <xdr:spPr>
        <a:xfrm>
          <a:off x="4572000" y="25079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140" name="AutoShape 20"/>
        <xdr:cNvSpPr>
          <a:spLocks/>
        </xdr:cNvSpPr>
      </xdr:nvSpPr>
      <xdr:spPr>
        <a:xfrm>
          <a:off x="4572000" y="25079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141" name="AutoShape 21"/>
        <xdr:cNvSpPr>
          <a:spLocks/>
        </xdr:cNvSpPr>
      </xdr:nvSpPr>
      <xdr:spPr>
        <a:xfrm>
          <a:off x="4572000" y="25079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142" name="AutoShape 22"/>
        <xdr:cNvSpPr>
          <a:spLocks/>
        </xdr:cNvSpPr>
      </xdr:nvSpPr>
      <xdr:spPr>
        <a:xfrm>
          <a:off x="4572000" y="250793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143" name="AutoShape 23"/>
        <xdr:cNvSpPr>
          <a:spLocks/>
        </xdr:cNvSpPr>
      </xdr:nvSpPr>
      <xdr:spPr>
        <a:xfrm>
          <a:off x="4572000" y="250793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144" name="AutoShape 24"/>
        <xdr:cNvSpPr>
          <a:spLocks/>
        </xdr:cNvSpPr>
      </xdr:nvSpPr>
      <xdr:spPr>
        <a:xfrm>
          <a:off x="4572000" y="25079325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145" name="AutoShape 25"/>
        <xdr:cNvSpPr>
          <a:spLocks/>
        </xdr:cNvSpPr>
      </xdr:nvSpPr>
      <xdr:spPr>
        <a:xfrm>
          <a:off x="4572000" y="25079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146" name="AutoShape 26"/>
        <xdr:cNvSpPr>
          <a:spLocks/>
        </xdr:cNvSpPr>
      </xdr:nvSpPr>
      <xdr:spPr>
        <a:xfrm>
          <a:off x="4572000" y="25079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147" name="AutoShape 27"/>
        <xdr:cNvSpPr>
          <a:spLocks/>
        </xdr:cNvSpPr>
      </xdr:nvSpPr>
      <xdr:spPr>
        <a:xfrm>
          <a:off x="4572000" y="25079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148" name="AutoShape 28"/>
        <xdr:cNvSpPr>
          <a:spLocks/>
        </xdr:cNvSpPr>
      </xdr:nvSpPr>
      <xdr:spPr>
        <a:xfrm>
          <a:off x="4572000" y="25079325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149" name="AutoShape 29"/>
        <xdr:cNvSpPr>
          <a:spLocks/>
        </xdr:cNvSpPr>
      </xdr:nvSpPr>
      <xdr:spPr>
        <a:xfrm>
          <a:off x="4572000" y="25079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150" name="AutoShape 30"/>
        <xdr:cNvSpPr>
          <a:spLocks/>
        </xdr:cNvSpPr>
      </xdr:nvSpPr>
      <xdr:spPr>
        <a:xfrm>
          <a:off x="4572000" y="25079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151" name="AutoShape 31"/>
        <xdr:cNvSpPr>
          <a:spLocks/>
        </xdr:cNvSpPr>
      </xdr:nvSpPr>
      <xdr:spPr>
        <a:xfrm>
          <a:off x="4572000" y="25079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152" name="AutoShape 32"/>
        <xdr:cNvSpPr>
          <a:spLocks/>
        </xdr:cNvSpPr>
      </xdr:nvSpPr>
      <xdr:spPr>
        <a:xfrm>
          <a:off x="4572000" y="250793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153" name="AutoShape 33"/>
        <xdr:cNvSpPr>
          <a:spLocks/>
        </xdr:cNvSpPr>
      </xdr:nvSpPr>
      <xdr:spPr>
        <a:xfrm>
          <a:off x="4572000" y="250793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154" name="AutoShape 34"/>
        <xdr:cNvSpPr>
          <a:spLocks/>
        </xdr:cNvSpPr>
      </xdr:nvSpPr>
      <xdr:spPr>
        <a:xfrm>
          <a:off x="4572000" y="25079325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155" name="AutoShape 35"/>
        <xdr:cNvSpPr>
          <a:spLocks/>
        </xdr:cNvSpPr>
      </xdr:nvSpPr>
      <xdr:spPr>
        <a:xfrm>
          <a:off x="4572000" y="25079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156" name="AutoShape 36"/>
        <xdr:cNvSpPr>
          <a:spLocks/>
        </xdr:cNvSpPr>
      </xdr:nvSpPr>
      <xdr:spPr>
        <a:xfrm>
          <a:off x="4572000" y="25079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157" name="AutoShape 37"/>
        <xdr:cNvSpPr>
          <a:spLocks/>
        </xdr:cNvSpPr>
      </xdr:nvSpPr>
      <xdr:spPr>
        <a:xfrm>
          <a:off x="4572000" y="25079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158" name="AutoShape 38"/>
        <xdr:cNvSpPr>
          <a:spLocks/>
        </xdr:cNvSpPr>
      </xdr:nvSpPr>
      <xdr:spPr>
        <a:xfrm>
          <a:off x="4572000" y="25079325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159" name="AutoShape 39"/>
        <xdr:cNvSpPr>
          <a:spLocks/>
        </xdr:cNvSpPr>
      </xdr:nvSpPr>
      <xdr:spPr>
        <a:xfrm>
          <a:off x="4572000" y="25079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160" name="AutoShape 40"/>
        <xdr:cNvSpPr>
          <a:spLocks/>
        </xdr:cNvSpPr>
      </xdr:nvSpPr>
      <xdr:spPr>
        <a:xfrm>
          <a:off x="4572000" y="25079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161" name="AutoShape 41"/>
        <xdr:cNvSpPr>
          <a:spLocks/>
        </xdr:cNvSpPr>
      </xdr:nvSpPr>
      <xdr:spPr>
        <a:xfrm>
          <a:off x="4572000" y="25079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162" name="AutoShape 42"/>
        <xdr:cNvSpPr>
          <a:spLocks/>
        </xdr:cNvSpPr>
      </xdr:nvSpPr>
      <xdr:spPr>
        <a:xfrm>
          <a:off x="4572000" y="250793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163" name="AutoShape 43"/>
        <xdr:cNvSpPr>
          <a:spLocks/>
        </xdr:cNvSpPr>
      </xdr:nvSpPr>
      <xdr:spPr>
        <a:xfrm>
          <a:off x="4572000" y="250793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164" name="AutoShape 44"/>
        <xdr:cNvSpPr>
          <a:spLocks/>
        </xdr:cNvSpPr>
      </xdr:nvSpPr>
      <xdr:spPr>
        <a:xfrm>
          <a:off x="4572000" y="25079325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165" name="AutoShape 45"/>
        <xdr:cNvSpPr>
          <a:spLocks/>
        </xdr:cNvSpPr>
      </xdr:nvSpPr>
      <xdr:spPr>
        <a:xfrm>
          <a:off x="4572000" y="25079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166" name="AutoShape 46"/>
        <xdr:cNvSpPr>
          <a:spLocks/>
        </xdr:cNvSpPr>
      </xdr:nvSpPr>
      <xdr:spPr>
        <a:xfrm>
          <a:off x="4572000" y="25079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167" name="AutoShape 47"/>
        <xdr:cNvSpPr>
          <a:spLocks/>
        </xdr:cNvSpPr>
      </xdr:nvSpPr>
      <xdr:spPr>
        <a:xfrm>
          <a:off x="4572000" y="25079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168" name="AutoShape 48"/>
        <xdr:cNvSpPr>
          <a:spLocks/>
        </xdr:cNvSpPr>
      </xdr:nvSpPr>
      <xdr:spPr>
        <a:xfrm>
          <a:off x="4572000" y="25079325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169" name="AutoShape 49"/>
        <xdr:cNvSpPr>
          <a:spLocks/>
        </xdr:cNvSpPr>
      </xdr:nvSpPr>
      <xdr:spPr>
        <a:xfrm>
          <a:off x="4572000" y="25079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170" name="AutoShape 50"/>
        <xdr:cNvSpPr>
          <a:spLocks/>
        </xdr:cNvSpPr>
      </xdr:nvSpPr>
      <xdr:spPr>
        <a:xfrm>
          <a:off x="4572000" y="25079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171" name="AutoShape 51"/>
        <xdr:cNvSpPr>
          <a:spLocks/>
        </xdr:cNvSpPr>
      </xdr:nvSpPr>
      <xdr:spPr>
        <a:xfrm>
          <a:off x="4572000" y="25079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172" name="AutoShape 52"/>
        <xdr:cNvSpPr>
          <a:spLocks/>
        </xdr:cNvSpPr>
      </xdr:nvSpPr>
      <xdr:spPr>
        <a:xfrm>
          <a:off x="4572000" y="250793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173" name="AutoShape 53"/>
        <xdr:cNvSpPr>
          <a:spLocks/>
        </xdr:cNvSpPr>
      </xdr:nvSpPr>
      <xdr:spPr>
        <a:xfrm>
          <a:off x="4572000" y="250793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174" name="AutoShape 54"/>
        <xdr:cNvSpPr>
          <a:spLocks/>
        </xdr:cNvSpPr>
      </xdr:nvSpPr>
      <xdr:spPr>
        <a:xfrm>
          <a:off x="4572000" y="25079325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175" name="AutoShape 55"/>
        <xdr:cNvSpPr>
          <a:spLocks/>
        </xdr:cNvSpPr>
      </xdr:nvSpPr>
      <xdr:spPr>
        <a:xfrm>
          <a:off x="4572000" y="25079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176" name="AutoShape 56"/>
        <xdr:cNvSpPr>
          <a:spLocks/>
        </xdr:cNvSpPr>
      </xdr:nvSpPr>
      <xdr:spPr>
        <a:xfrm>
          <a:off x="4572000" y="25079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177" name="AutoShape 57"/>
        <xdr:cNvSpPr>
          <a:spLocks/>
        </xdr:cNvSpPr>
      </xdr:nvSpPr>
      <xdr:spPr>
        <a:xfrm>
          <a:off x="4572000" y="25079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178" name="AutoShape 58"/>
        <xdr:cNvSpPr>
          <a:spLocks/>
        </xdr:cNvSpPr>
      </xdr:nvSpPr>
      <xdr:spPr>
        <a:xfrm>
          <a:off x="4572000" y="25079325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179" name="AutoShape 59"/>
        <xdr:cNvSpPr>
          <a:spLocks/>
        </xdr:cNvSpPr>
      </xdr:nvSpPr>
      <xdr:spPr>
        <a:xfrm>
          <a:off x="4572000" y="25079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180" name="AutoShape 60"/>
        <xdr:cNvSpPr>
          <a:spLocks/>
        </xdr:cNvSpPr>
      </xdr:nvSpPr>
      <xdr:spPr>
        <a:xfrm>
          <a:off x="4572000" y="25079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181" name="AutoShape 61"/>
        <xdr:cNvSpPr>
          <a:spLocks/>
        </xdr:cNvSpPr>
      </xdr:nvSpPr>
      <xdr:spPr>
        <a:xfrm>
          <a:off x="4572000" y="25079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182" name="AutoShape 62"/>
        <xdr:cNvSpPr>
          <a:spLocks/>
        </xdr:cNvSpPr>
      </xdr:nvSpPr>
      <xdr:spPr>
        <a:xfrm>
          <a:off x="4572000" y="250793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183" name="AutoShape 63"/>
        <xdr:cNvSpPr>
          <a:spLocks/>
        </xdr:cNvSpPr>
      </xdr:nvSpPr>
      <xdr:spPr>
        <a:xfrm>
          <a:off x="4572000" y="250793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184" name="AutoShape 64"/>
        <xdr:cNvSpPr>
          <a:spLocks/>
        </xdr:cNvSpPr>
      </xdr:nvSpPr>
      <xdr:spPr>
        <a:xfrm>
          <a:off x="4572000" y="25079325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185" name="AutoShape 65"/>
        <xdr:cNvSpPr>
          <a:spLocks/>
        </xdr:cNvSpPr>
      </xdr:nvSpPr>
      <xdr:spPr>
        <a:xfrm>
          <a:off x="4572000" y="25079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186" name="AutoShape 66"/>
        <xdr:cNvSpPr>
          <a:spLocks/>
        </xdr:cNvSpPr>
      </xdr:nvSpPr>
      <xdr:spPr>
        <a:xfrm>
          <a:off x="4572000" y="25079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187" name="AutoShape 67"/>
        <xdr:cNvSpPr>
          <a:spLocks/>
        </xdr:cNvSpPr>
      </xdr:nvSpPr>
      <xdr:spPr>
        <a:xfrm>
          <a:off x="4572000" y="25079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188" name="AutoShape 68"/>
        <xdr:cNvSpPr>
          <a:spLocks/>
        </xdr:cNvSpPr>
      </xdr:nvSpPr>
      <xdr:spPr>
        <a:xfrm>
          <a:off x="4572000" y="25079325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189" name="AutoShape 69"/>
        <xdr:cNvSpPr>
          <a:spLocks/>
        </xdr:cNvSpPr>
      </xdr:nvSpPr>
      <xdr:spPr>
        <a:xfrm>
          <a:off x="4572000" y="25079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190" name="AutoShape 70"/>
        <xdr:cNvSpPr>
          <a:spLocks/>
        </xdr:cNvSpPr>
      </xdr:nvSpPr>
      <xdr:spPr>
        <a:xfrm>
          <a:off x="4572000" y="25079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191" name="AutoShape 71"/>
        <xdr:cNvSpPr>
          <a:spLocks/>
        </xdr:cNvSpPr>
      </xdr:nvSpPr>
      <xdr:spPr>
        <a:xfrm>
          <a:off x="4572000" y="25079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192" name="AutoShape 72"/>
        <xdr:cNvSpPr>
          <a:spLocks/>
        </xdr:cNvSpPr>
      </xdr:nvSpPr>
      <xdr:spPr>
        <a:xfrm>
          <a:off x="4572000" y="250793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193" name="AutoShape 73"/>
        <xdr:cNvSpPr>
          <a:spLocks/>
        </xdr:cNvSpPr>
      </xdr:nvSpPr>
      <xdr:spPr>
        <a:xfrm>
          <a:off x="4572000" y="250793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194" name="AutoShape 74"/>
        <xdr:cNvSpPr>
          <a:spLocks/>
        </xdr:cNvSpPr>
      </xdr:nvSpPr>
      <xdr:spPr>
        <a:xfrm>
          <a:off x="4572000" y="25079325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195" name="AutoShape 75"/>
        <xdr:cNvSpPr>
          <a:spLocks/>
        </xdr:cNvSpPr>
      </xdr:nvSpPr>
      <xdr:spPr>
        <a:xfrm>
          <a:off x="4572000" y="25079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196" name="AutoShape 76"/>
        <xdr:cNvSpPr>
          <a:spLocks/>
        </xdr:cNvSpPr>
      </xdr:nvSpPr>
      <xdr:spPr>
        <a:xfrm>
          <a:off x="4572000" y="25079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197" name="AutoShape 77"/>
        <xdr:cNvSpPr>
          <a:spLocks/>
        </xdr:cNvSpPr>
      </xdr:nvSpPr>
      <xdr:spPr>
        <a:xfrm>
          <a:off x="4572000" y="25079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198" name="AutoShape 78"/>
        <xdr:cNvSpPr>
          <a:spLocks/>
        </xdr:cNvSpPr>
      </xdr:nvSpPr>
      <xdr:spPr>
        <a:xfrm>
          <a:off x="4572000" y="25079325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199" name="AutoShape 79"/>
        <xdr:cNvSpPr>
          <a:spLocks/>
        </xdr:cNvSpPr>
      </xdr:nvSpPr>
      <xdr:spPr>
        <a:xfrm>
          <a:off x="4572000" y="25079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200" name="AutoShape 80"/>
        <xdr:cNvSpPr>
          <a:spLocks/>
        </xdr:cNvSpPr>
      </xdr:nvSpPr>
      <xdr:spPr>
        <a:xfrm>
          <a:off x="4572000" y="25079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201" name="AutoShape 81"/>
        <xdr:cNvSpPr>
          <a:spLocks/>
        </xdr:cNvSpPr>
      </xdr:nvSpPr>
      <xdr:spPr>
        <a:xfrm>
          <a:off x="4572000" y="25079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202" name="AutoShape 82"/>
        <xdr:cNvSpPr>
          <a:spLocks/>
        </xdr:cNvSpPr>
      </xdr:nvSpPr>
      <xdr:spPr>
        <a:xfrm>
          <a:off x="4572000" y="250793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203" name="AutoShape 83"/>
        <xdr:cNvSpPr>
          <a:spLocks/>
        </xdr:cNvSpPr>
      </xdr:nvSpPr>
      <xdr:spPr>
        <a:xfrm>
          <a:off x="4572000" y="250793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204" name="AutoShape 84"/>
        <xdr:cNvSpPr>
          <a:spLocks/>
        </xdr:cNvSpPr>
      </xdr:nvSpPr>
      <xdr:spPr>
        <a:xfrm>
          <a:off x="4572000" y="25079325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205" name="AutoShape 85"/>
        <xdr:cNvSpPr>
          <a:spLocks/>
        </xdr:cNvSpPr>
      </xdr:nvSpPr>
      <xdr:spPr>
        <a:xfrm>
          <a:off x="4572000" y="25079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206" name="AutoShape 86"/>
        <xdr:cNvSpPr>
          <a:spLocks/>
        </xdr:cNvSpPr>
      </xdr:nvSpPr>
      <xdr:spPr>
        <a:xfrm>
          <a:off x="4572000" y="25079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207" name="AutoShape 87"/>
        <xdr:cNvSpPr>
          <a:spLocks/>
        </xdr:cNvSpPr>
      </xdr:nvSpPr>
      <xdr:spPr>
        <a:xfrm>
          <a:off x="4572000" y="25079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208" name="AutoShape 88"/>
        <xdr:cNvSpPr>
          <a:spLocks/>
        </xdr:cNvSpPr>
      </xdr:nvSpPr>
      <xdr:spPr>
        <a:xfrm>
          <a:off x="4572000" y="25079325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209" name="AutoShape 89"/>
        <xdr:cNvSpPr>
          <a:spLocks/>
        </xdr:cNvSpPr>
      </xdr:nvSpPr>
      <xdr:spPr>
        <a:xfrm>
          <a:off x="4572000" y="25079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210" name="AutoShape 90"/>
        <xdr:cNvSpPr>
          <a:spLocks/>
        </xdr:cNvSpPr>
      </xdr:nvSpPr>
      <xdr:spPr>
        <a:xfrm>
          <a:off x="4572000" y="25079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211" name="AutoShape 91"/>
        <xdr:cNvSpPr>
          <a:spLocks/>
        </xdr:cNvSpPr>
      </xdr:nvSpPr>
      <xdr:spPr>
        <a:xfrm>
          <a:off x="4572000" y="25079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212" name="AutoShape 92"/>
        <xdr:cNvSpPr>
          <a:spLocks/>
        </xdr:cNvSpPr>
      </xdr:nvSpPr>
      <xdr:spPr>
        <a:xfrm>
          <a:off x="4572000" y="250793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213" name="AutoShape 93"/>
        <xdr:cNvSpPr>
          <a:spLocks/>
        </xdr:cNvSpPr>
      </xdr:nvSpPr>
      <xdr:spPr>
        <a:xfrm>
          <a:off x="4572000" y="250793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214" name="AutoShape 94"/>
        <xdr:cNvSpPr>
          <a:spLocks/>
        </xdr:cNvSpPr>
      </xdr:nvSpPr>
      <xdr:spPr>
        <a:xfrm>
          <a:off x="4572000" y="25079325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215" name="AutoShape 95"/>
        <xdr:cNvSpPr>
          <a:spLocks/>
        </xdr:cNvSpPr>
      </xdr:nvSpPr>
      <xdr:spPr>
        <a:xfrm>
          <a:off x="4572000" y="25079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216" name="AutoShape 96"/>
        <xdr:cNvSpPr>
          <a:spLocks/>
        </xdr:cNvSpPr>
      </xdr:nvSpPr>
      <xdr:spPr>
        <a:xfrm>
          <a:off x="4572000" y="25079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217" name="AutoShape 97"/>
        <xdr:cNvSpPr>
          <a:spLocks/>
        </xdr:cNvSpPr>
      </xdr:nvSpPr>
      <xdr:spPr>
        <a:xfrm>
          <a:off x="4572000" y="25079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218" name="AutoShape 98"/>
        <xdr:cNvSpPr>
          <a:spLocks/>
        </xdr:cNvSpPr>
      </xdr:nvSpPr>
      <xdr:spPr>
        <a:xfrm>
          <a:off x="4572000" y="25079325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219" name="AutoShape 99"/>
        <xdr:cNvSpPr>
          <a:spLocks/>
        </xdr:cNvSpPr>
      </xdr:nvSpPr>
      <xdr:spPr>
        <a:xfrm>
          <a:off x="4572000" y="25079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220" name="AutoShape 100"/>
        <xdr:cNvSpPr>
          <a:spLocks/>
        </xdr:cNvSpPr>
      </xdr:nvSpPr>
      <xdr:spPr>
        <a:xfrm>
          <a:off x="4572000" y="25079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221" name="AutoShape 101"/>
        <xdr:cNvSpPr>
          <a:spLocks/>
        </xdr:cNvSpPr>
      </xdr:nvSpPr>
      <xdr:spPr>
        <a:xfrm>
          <a:off x="4572000" y="25079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222" name="AutoShape 102"/>
        <xdr:cNvSpPr>
          <a:spLocks/>
        </xdr:cNvSpPr>
      </xdr:nvSpPr>
      <xdr:spPr>
        <a:xfrm>
          <a:off x="4572000" y="250793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223" name="AutoShape 103"/>
        <xdr:cNvSpPr>
          <a:spLocks/>
        </xdr:cNvSpPr>
      </xdr:nvSpPr>
      <xdr:spPr>
        <a:xfrm>
          <a:off x="4572000" y="250793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224" name="AutoShape 104"/>
        <xdr:cNvSpPr>
          <a:spLocks/>
        </xdr:cNvSpPr>
      </xdr:nvSpPr>
      <xdr:spPr>
        <a:xfrm>
          <a:off x="4572000" y="25079325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225" name="AutoShape 105"/>
        <xdr:cNvSpPr>
          <a:spLocks/>
        </xdr:cNvSpPr>
      </xdr:nvSpPr>
      <xdr:spPr>
        <a:xfrm>
          <a:off x="4572000" y="25079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226" name="AutoShape 106"/>
        <xdr:cNvSpPr>
          <a:spLocks/>
        </xdr:cNvSpPr>
      </xdr:nvSpPr>
      <xdr:spPr>
        <a:xfrm>
          <a:off x="4572000" y="25079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227" name="AutoShape 107"/>
        <xdr:cNvSpPr>
          <a:spLocks/>
        </xdr:cNvSpPr>
      </xdr:nvSpPr>
      <xdr:spPr>
        <a:xfrm>
          <a:off x="4572000" y="25079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228" name="AutoShape 108"/>
        <xdr:cNvSpPr>
          <a:spLocks/>
        </xdr:cNvSpPr>
      </xdr:nvSpPr>
      <xdr:spPr>
        <a:xfrm>
          <a:off x="4572000" y="25079325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229" name="AutoShape 109"/>
        <xdr:cNvSpPr>
          <a:spLocks/>
        </xdr:cNvSpPr>
      </xdr:nvSpPr>
      <xdr:spPr>
        <a:xfrm>
          <a:off x="4572000" y="25079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230" name="AutoShape 110"/>
        <xdr:cNvSpPr>
          <a:spLocks/>
        </xdr:cNvSpPr>
      </xdr:nvSpPr>
      <xdr:spPr>
        <a:xfrm>
          <a:off x="4572000" y="25079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231" name="AutoShape 111"/>
        <xdr:cNvSpPr>
          <a:spLocks/>
        </xdr:cNvSpPr>
      </xdr:nvSpPr>
      <xdr:spPr>
        <a:xfrm>
          <a:off x="4572000" y="25079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232" name="AutoShape 112"/>
        <xdr:cNvSpPr>
          <a:spLocks/>
        </xdr:cNvSpPr>
      </xdr:nvSpPr>
      <xdr:spPr>
        <a:xfrm>
          <a:off x="4572000" y="250793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233" name="AutoShape 113"/>
        <xdr:cNvSpPr>
          <a:spLocks/>
        </xdr:cNvSpPr>
      </xdr:nvSpPr>
      <xdr:spPr>
        <a:xfrm>
          <a:off x="4572000" y="250793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234" name="AutoShape 114"/>
        <xdr:cNvSpPr>
          <a:spLocks/>
        </xdr:cNvSpPr>
      </xdr:nvSpPr>
      <xdr:spPr>
        <a:xfrm>
          <a:off x="4572000" y="25079325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235" name="AutoShape 115"/>
        <xdr:cNvSpPr>
          <a:spLocks/>
        </xdr:cNvSpPr>
      </xdr:nvSpPr>
      <xdr:spPr>
        <a:xfrm>
          <a:off x="4572000" y="25079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236" name="AutoShape 116"/>
        <xdr:cNvSpPr>
          <a:spLocks/>
        </xdr:cNvSpPr>
      </xdr:nvSpPr>
      <xdr:spPr>
        <a:xfrm>
          <a:off x="4572000" y="25079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237" name="AutoShape 117"/>
        <xdr:cNvSpPr>
          <a:spLocks/>
        </xdr:cNvSpPr>
      </xdr:nvSpPr>
      <xdr:spPr>
        <a:xfrm>
          <a:off x="4572000" y="25079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238" name="AutoShape 118"/>
        <xdr:cNvSpPr>
          <a:spLocks/>
        </xdr:cNvSpPr>
      </xdr:nvSpPr>
      <xdr:spPr>
        <a:xfrm>
          <a:off x="4572000" y="25079325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239" name="AutoShape 119"/>
        <xdr:cNvSpPr>
          <a:spLocks/>
        </xdr:cNvSpPr>
      </xdr:nvSpPr>
      <xdr:spPr>
        <a:xfrm>
          <a:off x="4572000" y="25079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240" name="AutoShape 120"/>
        <xdr:cNvSpPr>
          <a:spLocks/>
        </xdr:cNvSpPr>
      </xdr:nvSpPr>
      <xdr:spPr>
        <a:xfrm>
          <a:off x="4572000" y="25079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241" name="AutoShape 121"/>
        <xdr:cNvSpPr>
          <a:spLocks/>
        </xdr:cNvSpPr>
      </xdr:nvSpPr>
      <xdr:spPr>
        <a:xfrm>
          <a:off x="4572000" y="25079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242" name="AutoShape 122"/>
        <xdr:cNvSpPr>
          <a:spLocks/>
        </xdr:cNvSpPr>
      </xdr:nvSpPr>
      <xdr:spPr>
        <a:xfrm>
          <a:off x="4572000" y="250793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243" name="AutoShape 123"/>
        <xdr:cNvSpPr>
          <a:spLocks/>
        </xdr:cNvSpPr>
      </xdr:nvSpPr>
      <xdr:spPr>
        <a:xfrm>
          <a:off x="4572000" y="250793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244" name="AutoShape 124"/>
        <xdr:cNvSpPr>
          <a:spLocks/>
        </xdr:cNvSpPr>
      </xdr:nvSpPr>
      <xdr:spPr>
        <a:xfrm>
          <a:off x="4572000" y="25079325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245" name="AutoShape 125"/>
        <xdr:cNvSpPr>
          <a:spLocks/>
        </xdr:cNvSpPr>
      </xdr:nvSpPr>
      <xdr:spPr>
        <a:xfrm>
          <a:off x="4572000" y="25079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246" name="AutoShape 126"/>
        <xdr:cNvSpPr>
          <a:spLocks/>
        </xdr:cNvSpPr>
      </xdr:nvSpPr>
      <xdr:spPr>
        <a:xfrm>
          <a:off x="4572000" y="25079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247" name="AutoShape 127"/>
        <xdr:cNvSpPr>
          <a:spLocks/>
        </xdr:cNvSpPr>
      </xdr:nvSpPr>
      <xdr:spPr>
        <a:xfrm>
          <a:off x="4572000" y="25079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248" name="AutoShape 128"/>
        <xdr:cNvSpPr>
          <a:spLocks/>
        </xdr:cNvSpPr>
      </xdr:nvSpPr>
      <xdr:spPr>
        <a:xfrm>
          <a:off x="4572000" y="25079325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249" name="AutoShape 129"/>
        <xdr:cNvSpPr>
          <a:spLocks/>
        </xdr:cNvSpPr>
      </xdr:nvSpPr>
      <xdr:spPr>
        <a:xfrm>
          <a:off x="4572000" y="25079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250" name="AutoShape 130"/>
        <xdr:cNvSpPr>
          <a:spLocks/>
        </xdr:cNvSpPr>
      </xdr:nvSpPr>
      <xdr:spPr>
        <a:xfrm>
          <a:off x="4572000" y="25079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251" name="AutoShape 131"/>
        <xdr:cNvSpPr>
          <a:spLocks/>
        </xdr:cNvSpPr>
      </xdr:nvSpPr>
      <xdr:spPr>
        <a:xfrm>
          <a:off x="4572000" y="25079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252" name="AutoShape 132"/>
        <xdr:cNvSpPr>
          <a:spLocks/>
        </xdr:cNvSpPr>
      </xdr:nvSpPr>
      <xdr:spPr>
        <a:xfrm>
          <a:off x="4572000" y="250793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253" name="AutoShape 133"/>
        <xdr:cNvSpPr>
          <a:spLocks/>
        </xdr:cNvSpPr>
      </xdr:nvSpPr>
      <xdr:spPr>
        <a:xfrm>
          <a:off x="4572000" y="250793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254" name="AutoShape 134"/>
        <xdr:cNvSpPr>
          <a:spLocks/>
        </xdr:cNvSpPr>
      </xdr:nvSpPr>
      <xdr:spPr>
        <a:xfrm>
          <a:off x="4572000" y="25079325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255" name="AutoShape 135"/>
        <xdr:cNvSpPr>
          <a:spLocks/>
        </xdr:cNvSpPr>
      </xdr:nvSpPr>
      <xdr:spPr>
        <a:xfrm>
          <a:off x="4572000" y="25079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256" name="AutoShape 136"/>
        <xdr:cNvSpPr>
          <a:spLocks/>
        </xdr:cNvSpPr>
      </xdr:nvSpPr>
      <xdr:spPr>
        <a:xfrm>
          <a:off x="4572000" y="25079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257" name="AutoShape 137"/>
        <xdr:cNvSpPr>
          <a:spLocks/>
        </xdr:cNvSpPr>
      </xdr:nvSpPr>
      <xdr:spPr>
        <a:xfrm>
          <a:off x="4572000" y="25079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258" name="AutoShape 138"/>
        <xdr:cNvSpPr>
          <a:spLocks/>
        </xdr:cNvSpPr>
      </xdr:nvSpPr>
      <xdr:spPr>
        <a:xfrm>
          <a:off x="4572000" y="25079325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259" name="AutoShape 139"/>
        <xdr:cNvSpPr>
          <a:spLocks/>
        </xdr:cNvSpPr>
      </xdr:nvSpPr>
      <xdr:spPr>
        <a:xfrm>
          <a:off x="4572000" y="25079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260" name="AutoShape 140"/>
        <xdr:cNvSpPr>
          <a:spLocks/>
        </xdr:cNvSpPr>
      </xdr:nvSpPr>
      <xdr:spPr>
        <a:xfrm>
          <a:off x="4572000" y="25079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261" name="AutoShape 141"/>
        <xdr:cNvSpPr>
          <a:spLocks/>
        </xdr:cNvSpPr>
      </xdr:nvSpPr>
      <xdr:spPr>
        <a:xfrm>
          <a:off x="4572000" y="25079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262" name="AutoShape 142"/>
        <xdr:cNvSpPr>
          <a:spLocks/>
        </xdr:cNvSpPr>
      </xdr:nvSpPr>
      <xdr:spPr>
        <a:xfrm>
          <a:off x="4572000" y="250793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263" name="AutoShape 143"/>
        <xdr:cNvSpPr>
          <a:spLocks/>
        </xdr:cNvSpPr>
      </xdr:nvSpPr>
      <xdr:spPr>
        <a:xfrm>
          <a:off x="4572000" y="250793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264" name="AutoShape 144"/>
        <xdr:cNvSpPr>
          <a:spLocks/>
        </xdr:cNvSpPr>
      </xdr:nvSpPr>
      <xdr:spPr>
        <a:xfrm>
          <a:off x="4572000" y="25079325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265" name="AutoShape 145"/>
        <xdr:cNvSpPr>
          <a:spLocks/>
        </xdr:cNvSpPr>
      </xdr:nvSpPr>
      <xdr:spPr>
        <a:xfrm>
          <a:off x="4572000" y="25079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266" name="AutoShape 146"/>
        <xdr:cNvSpPr>
          <a:spLocks/>
        </xdr:cNvSpPr>
      </xdr:nvSpPr>
      <xdr:spPr>
        <a:xfrm>
          <a:off x="4572000" y="25079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267" name="AutoShape 147"/>
        <xdr:cNvSpPr>
          <a:spLocks/>
        </xdr:cNvSpPr>
      </xdr:nvSpPr>
      <xdr:spPr>
        <a:xfrm>
          <a:off x="4572000" y="25079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268" name="AutoShape 148"/>
        <xdr:cNvSpPr>
          <a:spLocks/>
        </xdr:cNvSpPr>
      </xdr:nvSpPr>
      <xdr:spPr>
        <a:xfrm>
          <a:off x="4572000" y="25079325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269" name="AutoShape 149"/>
        <xdr:cNvSpPr>
          <a:spLocks/>
        </xdr:cNvSpPr>
      </xdr:nvSpPr>
      <xdr:spPr>
        <a:xfrm>
          <a:off x="4572000" y="25079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270" name="AutoShape 150"/>
        <xdr:cNvSpPr>
          <a:spLocks/>
        </xdr:cNvSpPr>
      </xdr:nvSpPr>
      <xdr:spPr>
        <a:xfrm>
          <a:off x="4572000" y="25079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271" name="AutoShape 151"/>
        <xdr:cNvSpPr>
          <a:spLocks/>
        </xdr:cNvSpPr>
      </xdr:nvSpPr>
      <xdr:spPr>
        <a:xfrm>
          <a:off x="4572000" y="25079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272" name="AutoShape 152"/>
        <xdr:cNvSpPr>
          <a:spLocks/>
        </xdr:cNvSpPr>
      </xdr:nvSpPr>
      <xdr:spPr>
        <a:xfrm>
          <a:off x="4572000" y="250793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273" name="AutoShape 153"/>
        <xdr:cNvSpPr>
          <a:spLocks/>
        </xdr:cNvSpPr>
      </xdr:nvSpPr>
      <xdr:spPr>
        <a:xfrm>
          <a:off x="4572000" y="250793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274" name="AutoShape 154"/>
        <xdr:cNvSpPr>
          <a:spLocks/>
        </xdr:cNvSpPr>
      </xdr:nvSpPr>
      <xdr:spPr>
        <a:xfrm>
          <a:off x="4572000" y="25079325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275" name="AutoShape 155"/>
        <xdr:cNvSpPr>
          <a:spLocks/>
        </xdr:cNvSpPr>
      </xdr:nvSpPr>
      <xdr:spPr>
        <a:xfrm>
          <a:off x="4572000" y="25079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276" name="AutoShape 156"/>
        <xdr:cNvSpPr>
          <a:spLocks/>
        </xdr:cNvSpPr>
      </xdr:nvSpPr>
      <xdr:spPr>
        <a:xfrm>
          <a:off x="4572000" y="25079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277" name="AutoShape 157"/>
        <xdr:cNvSpPr>
          <a:spLocks/>
        </xdr:cNvSpPr>
      </xdr:nvSpPr>
      <xdr:spPr>
        <a:xfrm>
          <a:off x="4572000" y="25079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278" name="AutoShape 158"/>
        <xdr:cNvSpPr>
          <a:spLocks/>
        </xdr:cNvSpPr>
      </xdr:nvSpPr>
      <xdr:spPr>
        <a:xfrm>
          <a:off x="4572000" y="25079325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279" name="AutoShape 159"/>
        <xdr:cNvSpPr>
          <a:spLocks/>
        </xdr:cNvSpPr>
      </xdr:nvSpPr>
      <xdr:spPr>
        <a:xfrm>
          <a:off x="4572000" y="25079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280" name="AutoShape 160"/>
        <xdr:cNvSpPr>
          <a:spLocks/>
        </xdr:cNvSpPr>
      </xdr:nvSpPr>
      <xdr:spPr>
        <a:xfrm>
          <a:off x="4572000" y="25079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281" name="AutoShape 1"/>
        <xdr:cNvSpPr>
          <a:spLocks/>
        </xdr:cNvSpPr>
      </xdr:nvSpPr>
      <xdr:spPr>
        <a:xfrm>
          <a:off x="4572000" y="17754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282" name="AutoShape 2"/>
        <xdr:cNvSpPr>
          <a:spLocks/>
        </xdr:cNvSpPr>
      </xdr:nvSpPr>
      <xdr:spPr>
        <a:xfrm>
          <a:off x="4572000" y="177546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283" name="AutoShape 3"/>
        <xdr:cNvSpPr>
          <a:spLocks/>
        </xdr:cNvSpPr>
      </xdr:nvSpPr>
      <xdr:spPr>
        <a:xfrm>
          <a:off x="4572000" y="177546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284" name="AutoShape 4"/>
        <xdr:cNvSpPr>
          <a:spLocks/>
        </xdr:cNvSpPr>
      </xdr:nvSpPr>
      <xdr:spPr>
        <a:xfrm>
          <a:off x="4572000" y="177546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285" name="AutoShape 5"/>
        <xdr:cNvSpPr>
          <a:spLocks/>
        </xdr:cNvSpPr>
      </xdr:nvSpPr>
      <xdr:spPr>
        <a:xfrm>
          <a:off x="4572000" y="17754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286" name="AutoShape 6"/>
        <xdr:cNvSpPr>
          <a:spLocks/>
        </xdr:cNvSpPr>
      </xdr:nvSpPr>
      <xdr:spPr>
        <a:xfrm>
          <a:off x="4572000" y="17754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287" name="AutoShape 7"/>
        <xdr:cNvSpPr>
          <a:spLocks/>
        </xdr:cNvSpPr>
      </xdr:nvSpPr>
      <xdr:spPr>
        <a:xfrm>
          <a:off x="4572000" y="17754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288" name="AutoShape 8"/>
        <xdr:cNvSpPr>
          <a:spLocks/>
        </xdr:cNvSpPr>
      </xdr:nvSpPr>
      <xdr:spPr>
        <a:xfrm>
          <a:off x="4572000" y="177546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289" name="AutoShape 9"/>
        <xdr:cNvSpPr>
          <a:spLocks/>
        </xdr:cNvSpPr>
      </xdr:nvSpPr>
      <xdr:spPr>
        <a:xfrm>
          <a:off x="4572000" y="17754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290" name="AutoShape 10"/>
        <xdr:cNvSpPr>
          <a:spLocks/>
        </xdr:cNvSpPr>
      </xdr:nvSpPr>
      <xdr:spPr>
        <a:xfrm>
          <a:off x="4572000" y="17754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291" name="AutoShape 11"/>
        <xdr:cNvSpPr>
          <a:spLocks/>
        </xdr:cNvSpPr>
      </xdr:nvSpPr>
      <xdr:spPr>
        <a:xfrm>
          <a:off x="4572000" y="17754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292" name="AutoShape 12"/>
        <xdr:cNvSpPr>
          <a:spLocks/>
        </xdr:cNvSpPr>
      </xdr:nvSpPr>
      <xdr:spPr>
        <a:xfrm>
          <a:off x="4572000" y="177546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293" name="AutoShape 13"/>
        <xdr:cNvSpPr>
          <a:spLocks/>
        </xdr:cNvSpPr>
      </xdr:nvSpPr>
      <xdr:spPr>
        <a:xfrm>
          <a:off x="4572000" y="177546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294" name="AutoShape 14"/>
        <xdr:cNvSpPr>
          <a:spLocks/>
        </xdr:cNvSpPr>
      </xdr:nvSpPr>
      <xdr:spPr>
        <a:xfrm>
          <a:off x="4572000" y="177546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295" name="AutoShape 15"/>
        <xdr:cNvSpPr>
          <a:spLocks/>
        </xdr:cNvSpPr>
      </xdr:nvSpPr>
      <xdr:spPr>
        <a:xfrm>
          <a:off x="4572000" y="17754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296" name="AutoShape 16"/>
        <xdr:cNvSpPr>
          <a:spLocks/>
        </xdr:cNvSpPr>
      </xdr:nvSpPr>
      <xdr:spPr>
        <a:xfrm>
          <a:off x="4572000" y="17754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297" name="AutoShape 17"/>
        <xdr:cNvSpPr>
          <a:spLocks/>
        </xdr:cNvSpPr>
      </xdr:nvSpPr>
      <xdr:spPr>
        <a:xfrm>
          <a:off x="4572000" y="17754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298" name="AutoShape 18"/>
        <xdr:cNvSpPr>
          <a:spLocks/>
        </xdr:cNvSpPr>
      </xdr:nvSpPr>
      <xdr:spPr>
        <a:xfrm>
          <a:off x="4572000" y="177546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299" name="AutoShape 19"/>
        <xdr:cNvSpPr>
          <a:spLocks/>
        </xdr:cNvSpPr>
      </xdr:nvSpPr>
      <xdr:spPr>
        <a:xfrm>
          <a:off x="4572000" y="17754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00" name="AutoShape 20"/>
        <xdr:cNvSpPr>
          <a:spLocks/>
        </xdr:cNvSpPr>
      </xdr:nvSpPr>
      <xdr:spPr>
        <a:xfrm>
          <a:off x="4572000" y="17754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01" name="AutoShape 21"/>
        <xdr:cNvSpPr>
          <a:spLocks/>
        </xdr:cNvSpPr>
      </xdr:nvSpPr>
      <xdr:spPr>
        <a:xfrm>
          <a:off x="4572000" y="17754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02" name="AutoShape 22"/>
        <xdr:cNvSpPr>
          <a:spLocks/>
        </xdr:cNvSpPr>
      </xdr:nvSpPr>
      <xdr:spPr>
        <a:xfrm>
          <a:off x="4572000" y="177546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03" name="AutoShape 23"/>
        <xdr:cNvSpPr>
          <a:spLocks/>
        </xdr:cNvSpPr>
      </xdr:nvSpPr>
      <xdr:spPr>
        <a:xfrm>
          <a:off x="4572000" y="177546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04" name="AutoShape 24"/>
        <xdr:cNvSpPr>
          <a:spLocks/>
        </xdr:cNvSpPr>
      </xdr:nvSpPr>
      <xdr:spPr>
        <a:xfrm>
          <a:off x="4572000" y="177546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05" name="AutoShape 25"/>
        <xdr:cNvSpPr>
          <a:spLocks/>
        </xdr:cNvSpPr>
      </xdr:nvSpPr>
      <xdr:spPr>
        <a:xfrm>
          <a:off x="4572000" y="17754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06" name="AutoShape 26"/>
        <xdr:cNvSpPr>
          <a:spLocks/>
        </xdr:cNvSpPr>
      </xdr:nvSpPr>
      <xdr:spPr>
        <a:xfrm>
          <a:off x="4572000" y="17754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07" name="AutoShape 27"/>
        <xdr:cNvSpPr>
          <a:spLocks/>
        </xdr:cNvSpPr>
      </xdr:nvSpPr>
      <xdr:spPr>
        <a:xfrm>
          <a:off x="4572000" y="17754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08" name="AutoShape 28"/>
        <xdr:cNvSpPr>
          <a:spLocks/>
        </xdr:cNvSpPr>
      </xdr:nvSpPr>
      <xdr:spPr>
        <a:xfrm>
          <a:off x="4572000" y="177546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09" name="AutoShape 29"/>
        <xdr:cNvSpPr>
          <a:spLocks/>
        </xdr:cNvSpPr>
      </xdr:nvSpPr>
      <xdr:spPr>
        <a:xfrm>
          <a:off x="4572000" y="17754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10" name="AutoShape 30"/>
        <xdr:cNvSpPr>
          <a:spLocks/>
        </xdr:cNvSpPr>
      </xdr:nvSpPr>
      <xdr:spPr>
        <a:xfrm>
          <a:off x="4572000" y="17754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11" name="AutoShape 31"/>
        <xdr:cNvSpPr>
          <a:spLocks/>
        </xdr:cNvSpPr>
      </xdr:nvSpPr>
      <xdr:spPr>
        <a:xfrm>
          <a:off x="4572000" y="17754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12" name="AutoShape 32"/>
        <xdr:cNvSpPr>
          <a:spLocks/>
        </xdr:cNvSpPr>
      </xdr:nvSpPr>
      <xdr:spPr>
        <a:xfrm>
          <a:off x="4572000" y="177546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13" name="AutoShape 33"/>
        <xdr:cNvSpPr>
          <a:spLocks/>
        </xdr:cNvSpPr>
      </xdr:nvSpPr>
      <xdr:spPr>
        <a:xfrm>
          <a:off x="4572000" y="177546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14" name="AutoShape 34"/>
        <xdr:cNvSpPr>
          <a:spLocks/>
        </xdr:cNvSpPr>
      </xdr:nvSpPr>
      <xdr:spPr>
        <a:xfrm>
          <a:off x="4572000" y="177546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15" name="AutoShape 35"/>
        <xdr:cNvSpPr>
          <a:spLocks/>
        </xdr:cNvSpPr>
      </xdr:nvSpPr>
      <xdr:spPr>
        <a:xfrm>
          <a:off x="4572000" y="17754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16" name="AutoShape 36"/>
        <xdr:cNvSpPr>
          <a:spLocks/>
        </xdr:cNvSpPr>
      </xdr:nvSpPr>
      <xdr:spPr>
        <a:xfrm>
          <a:off x="4572000" y="17754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17" name="AutoShape 37"/>
        <xdr:cNvSpPr>
          <a:spLocks/>
        </xdr:cNvSpPr>
      </xdr:nvSpPr>
      <xdr:spPr>
        <a:xfrm>
          <a:off x="4572000" y="17754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18" name="AutoShape 38"/>
        <xdr:cNvSpPr>
          <a:spLocks/>
        </xdr:cNvSpPr>
      </xdr:nvSpPr>
      <xdr:spPr>
        <a:xfrm>
          <a:off x="4572000" y="177546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19" name="AutoShape 39"/>
        <xdr:cNvSpPr>
          <a:spLocks/>
        </xdr:cNvSpPr>
      </xdr:nvSpPr>
      <xdr:spPr>
        <a:xfrm>
          <a:off x="4572000" y="17754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20" name="AutoShape 40"/>
        <xdr:cNvSpPr>
          <a:spLocks/>
        </xdr:cNvSpPr>
      </xdr:nvSpPr>
      <xdr:spPr>
        <a:xfrm>
          <a:off x="4572000" y="17754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21" name="AutoShape 41"/>
        <xdr:cNvSpPr>
          <a:spLocks/>
        </xdr:cNvSpPr>
      </xdr:nvSpPr>
      <xdr:spPr>
        <a:xfrm>
          <a:off x="4572000" y="17754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22" name="AutoShape 42"/>
        <xdr:cNvSpPr>
          <a:spLocks/>
        </xdr:cNvSpPr>
      </xdr:nvSpPr>
      <xdr:spPr>
        <a:xfrm>
          <a:off x="4572000" y="177546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23" name="AutoShape 43"/>
        <xdr:cNvSpPr>
          <a:spLocks/>
        </xdr:cNvSpPr>
      </xdr:nvSpPr>
      <xdr:spPr>
        <a:xfrm>
          <a:off x="4572000" y="177546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24" name="AutoShape 44"/>
        <xdr:cNvSpPr>
          <a:spLocks/>
        </xdr:cNvSpPr>
      </xdr:nvSpPr>
      <xdr:spPr>
        <a:xfrm>
          <a:off x="4572000" y="177546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25" name="AutoShape 45"/>
        <xdr:cNvSpPr>
          <a:spLocks/>
        </xdr:cNvSpPr>
      </xdr:nvSpPr>
      <xdr:spPr>
        <a:xfrm>
          <a:off x="4572000" y="17754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26" name="AutoShape 46"/>
        <xdr:cNvSpPr>
          <a:spLocks/>
        </xdr:cNvSpPr>
      </xdr:nvSpPr>
      <xdr:spPr>
        <a:xfrm>
          <a:off x="4572000" y="17754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27" name="AutoShape 47"/>
        <xdr:cNvSpPr>
          <a:spLocks/>
        </xdr:cNvSpPr>
      </xdr:nvSpPr>
      <xdr:spPr>
        <a:xfrm>
          <a:off x="4572000" y="17754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28" name="AutoShape 48"/>
        <xdr:cNvSpPr>
          <a:spLocks/>
        </xdr:cNvSpPr>
      </xdr:nvSpPr>
      <xdr:spPr>
        <a:xfrm>
          <a:off x="4572000" y="177546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29" name="AutoShape 49"/>
        <xdr:cNvSpPr>
          <a:spLocks/>
        </xdr:cNvSpPr>
      </xdr:nvSpPr>
      <xdr:spPr>
        <a:xfrm>
          <a:off x="4572000" y="17754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30" name="AutoShape 50"/>
        <xdr:cNvSpPr>
          <a:spLocks/>
        </xdr:cNvSpPr>
      </xdr:nvSpPr>
      <xdr:spPr>
        <a:xfrm>
          <a:off x="4572000" y="17754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31" name="AutoShape 51"/>
        <xdr:cNvSpPr>
          <a:spLocks/>
        </xdr:cNvSpPr>
      </xdr:nvSpPr>
      <xdr:spPr>
        <a:xfrm>
          <a:off x="4572000" y="17754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32" name="AutoShape 52"/>
        <xdr:cNvSpPr>
          <a:spLocks/>
        </xdr:cNvSpPr>
      </xdr:nvSpPr>
      <xdr:spPr>
        <a:xfrm>
          <a:off x="4572000" y="177546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33" name="AutoShape 53"/>
        <xdr:cNvSpPr>
          <a:spLocks/>
        </xdr:cNvSpPr>
      </xdr:nvSpPr>
      <xdr:spPr>
        <a:xfrm>
          <a:off x="4572000" y="177546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34" name="AutoShape 54"/>
        <xdr:cNvSpPr>
          <a:spLocks/>
        </xdr:cNvSpPr>
      </xdr:nvSpPr>
      <xdr:spPr>
        <a:xfrm>
          <a:off x="4572000" y="177546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35" name="AutoShape 55"/>
        <xdr:cNvSpPr>
          <a:spLocks/>
        </xdr:cNvSpPr>
      </xdr:nvSpPr>
      <xdr:spPr>
        <a:xfrm>
          <a:off x="4572000" y="17754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36" name="AutoShape 56"/>
        <xdr:cNvSpPr>
          <a:spLocks/>
        </xdr:cNvSpPr>
      </xdr:nvSpPr>
      <xdr:spPr>
        <a:xfrm>
          <a:off x="4572000" y="17754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37" name="AutoShape 57"/>
        <xdr:cNvSpPr>
          <a:spLocks/>
        </xdr:cNvSpPr>
      </xdr:nvSpPr>
      <xdr:spPr>
        <a:xfrm>
          <a:off x="4572000" y="17754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38" name="AutoShape 58"/>
        <xdr:cNvSpPr>
          <a:spLocks/>
        </xdr:cNvSpPr>
      </xdr:nvSpPr>
      <xdr:spPr>
        <a:xfrm>
          <a:off x="4572000" y="177546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39" name="AutoShape 59"/>
        <xdr:cNvSpPr>
          <a:spLocks/>
        </xdr:cNvSpPr>
      </xdr:nvSpPr>
      <xdr:spPr>
        <a:xfrm>
          <a:off x="4572000" y="17754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40" name="AutoShape 60"/>
        <xdr:cNvSpPr>
          <a:spLocks/>
        </xdr:cNvSpPr>
      </xdr:nvSpPr>
      <xdr:spPr>
        <a:xfrm>
          <a:off x="4572000" y="17754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41" name="AutoShape 61"/>
        <xdr:cNvSpPr>
          <a:spLocks/>
        </xdr:cNvSpPr>
      </xdr:nvSpPr>
      <xdr:spPr>
        <a:xfrm>
          <a:off x="4572000" y="17754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42" name="AutoShape 62"/>
        <xdr:cNvSpPr>
          <a:spLocks/>
        </xdr:cNvSpPr>
      </xdr:nvSpPr>
      <xdr:spPr>
        <a:xfrm>
          <a:off x="4572000" y="177546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43" name="AutoShape 63"/>
        <xdr:cNvSpPr>
          <a:spLocks/>
        </xdr:cNvSpPr>
      </xdr:nvSpPr>
      <xdr:spPr>
        <a:xfrm>
          <a:off x="4572000" y="177546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44" name="AutoShape 64"/>
        <xdr:cNvSpPr>
          <a:spLocks/>
        </xdr:cNvSpPr>
      </xdr:nvSpPr>
      <xdr:spPr>
        <a:xfrm>
          <a:off x="4572000" y="177546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45" name="AutoShape 65"/>
        <xdr:cNvSpPr>
          <a:spLocks/>
        </xdr:cNvSpPr>
      </xdr:nvSpPr>
      <xdr:spPr>
        <a:xfrm>
          <a:off x="4572000" y="17754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46" name="AutoShape 66"/>
        <xdr:cNvSpPr>
          <a:spLocks/>
        </xdr:cNvSpPr>
      </xdr:nvSpPr>
      <xdr:spPr>
        <a:xfrm>
          <a:off x="4572000" y="17754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47" name="AutoShape 67"/>
        <xdr:cNvSpPr>
          <a:spLocks/>
        </xdr:cNvSpPr>
      </xdr:nvSpPr>
      <xdr:spPr>
        <a:xfrm>
          <a:off x="4572000" y="17754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48" name="AutoShape 68"/>
        <xdr:cNvSpPr>
          <a:spLocks/>
        </xdr:cNvSpPr>
      </xdr:nvSpPr>
      <xdr:spPr>
        <a:xfrm>
          <a:off x="4572000" y="177546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49" name="AutoShape 69"/>
        <xdr:cNvSpPr>
          <a:spLocks/>
        </xdr:cNvSpPr>
      </xdr:nvSpPr>
      <xdr:spPr>
        <a:xfrm>
          <a:off x="4572000" y="17754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50" name="AutoShape 70"/>
        <xdr:cNvSpPr>
          <a:spLocks/>
        </xdr:cNvSpPr>
      </xdr:nvSpPr>
      <xdr:spPr>
        <a:xfrm>
          <a:off x="4572000" y="17754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51" name="AutoShape 71"/>
        <xdr:cNvSpPr>
          <a:spLocks/>
        </xdr:cNvSpPr>
      </xdr:nvSpPr>
      <xdr:spPr>
        <a:xfrm>
          <a:off x="4572000" y="17754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52" name="AutoShape 72"/>
        <xdr:cNvSpPr>
          <a:spLocks/>
        </xdr:cNvSpPr>
      </xdr:nvSpPr>
      <xdr:spPr>
        <a:xfrm>
          <a:off x="4572000" y="177546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53" name="AutoShape 73"/>
        <xdr:cNvSpPr>
          <a:spLocks/>
        </xdr:cNvSpPr>
      </xdr:nvSpPr>
      <xdr:spPr>
        <a:xfrm>
          <a:off x="4572000" y="177546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54" name="AutoShape 74"/>
        <xdr:cNvSpPr>
          <a:spLocks/>
        </xdr:cNvSpPr>
      </xdr:nvSpPr>
      <xdr:spPr>
        <a:xfrm>
          <a:off x="4572000" y="177546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55" name="AutoShape 75"/>
        <xdr:cNvSpPr>
          <a:spLocks/>
        </xdr:cNvSpPr>
      </xdr:nvSpPr>
      <xdr:spPr>
        <a:xfrm>
          <a:off x="4572000" y="17754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56" name="AutoShape 76"/>
        <xdr:cNvSpPr>
          <a:spLocks/>
        </xdr:cNvSpPr>
      </xdr:nvSpPr>
      <xdr:spPr>
        <a:xfrm>
          <a:off x="4572000" y="17754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57" name="AutoShape 77"/>
        <xdr:cNvSpPr>
          <a:spLocks/>
        </xdr:cNvSpPr>
      </xdr:nvSpPr>
      <xdr:spPr>
        <a:xfrm>
          <a:off x="4572000" y="17754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58" name="AutoShape 78"/>
        <xdr:cNvSpPr>
          <a:spLocks/>
        </xdr:cNvSpPr>
      </xdr:nvSpPr>
      <xdr:spPr>
        <a:xfrm>
          <a:off x="4572000" y="177546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59" name="AutoShape 79"/>
        <xdr:cNvSpPr>
          <a:spLocks/>
        </xdr:cNvSpPr>
      </xdr:nvSpPr>
      <xdr:spPr>
        <a:xfrm>
          <a:off x="4572000" y="17754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60" name="AutoShape 80"/>
        <xdr:cNvSpPr>
          <a:spLocks/>
        </xdr:cNvSpPr>
      </xdr:nvSpPr>
      <xdr:spPr>
        <a:xfrm>
          <a:off x="4572000" y="17754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61" name="AutoShape 81"/>
        <xdr:cNvSpPr>
          <a:spLocks/>
        </xdr:cNvSpPr>
      </xdr:nvSpPr>
      <xdr:spPr>
        <a:xfrm>
          <a:off x="4572000" y="17754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62" name="AutoShape 82"/>
        <xdr:cNvSpPr>
          <a:spLocks/>
        </xdr:cNvSpPr>
      </xdr:nvSpPr>
      <xdr:spPr>
        <a:xfrm>
          <a:off x="4572000" y="177546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63" name="AutoShape 83"/>
        <xdr:cNvSpPr>
          <a:spLocks/>
        </xdr:cNvSpPr>
      </xdr:nvSpPr>
      <xdr:spPr>
        <a:xfrm>
          <a:off x="4572000" y="177546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64" name="AutoShape 84"/>
        <xdr:cNvSpPr>
          <a:spLocks/>
        </xdr:cNvSpPr>
      </xdr:nvSpPr>
      <xdr:spPr>
        <a:xfrm>
          <a:off x="4572000" y="177546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65" name="AutoShape 85"/>
        <xdr:cNvSpPr>
          <a:spLocks/>
        </xdr:cNvSpPr>
      </xdr:nvSpPr>
      <xdr:spPr>
        <a:xfrm>
          <a:off x="4572000" y="17754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66" name="AutoShape 86"/>
        <xdr:cNvSpPr>
          <a:spLocks/>
        </xdr:cNvSpPr>
      </xdr:nvSpPr>
      <xdr:spPr>
        <a:xfrm>
          <a:off x="4572000" y="17754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67" name="AutoShape 87"/>
        <xdr:cNvSpPr>
          <a:spLocks/>
        </xdr:cNvSpPr>
      </xdr:nvSpPr>
      <xdr:spPr>
        <a:xfrm>
          <a:off x="4572000" y="17754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68" name="AutoShape 88"/>
        <xdr:cNvSpPr>
          <a:spLocks/>
        </xdr:cNvSpPr>
      </xdr:nvSpPr>
      <xdr:spPr>
        <a:xfrm>
          <a:off x="4572000" y="177546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69" name="AutoShape 89"/>
        <xdr:cNvSpPr>
          <a:spLocks/>
        </xdr:cNvSpPr>
      </xdr:nvSpPr>
      <xdr:spPr>
        <a:xfrm>
          <a:off x="4572000" y="17754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70" name="AutoShape 90"/>
        <xdr:cNvSpPr>
          <a:spLocks/>
        </xdr:cNvSpPr>
      </xdr:nvSpPr>
      <xdr:spPr>
        <a:xfrm>
          <a:off x="4572000" y="17754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71" name="AutoShape 91"/>
        <xdr:cNvSpPr>
          <a:spLocks/>
        </xdr:cNvSpPr>
      </xdr:nvSpPr>
      <xdr:spPr>
        <a:xfrm>
          <a:off x="4572000" y="17754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72" name="AutoShape 92"/>
        <xdr:cNvSpPr>
          <a:spLocks/>
        </xdr:cNvSpPr>
      </xdr:nvSpPr>
      <xdr:spPr>
        <a:xfrm>
          <a:off x="4572000" y="177546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73" name="AutoShape 93"/>
        <xdr:cNvSpPr>
          <a:spLocks/>
        </xdr:cNvSpPr>
      </xdr:nvSpPr>
      <xdr:spPr>
        <a:xfrm>
          <a:off x="4572000" y="177546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74" name="AutoShape 94"/>
        <xdr:cNvSpPr>
          <a:spLocks/>
        </xdr:cNvSpPr>
      </xdr:nvSpPr>
      <xdr:spPr>
        <a:xfrm>
          <a:off x="4572000" y="177546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75" name="AutoShape 95"/>
        <xdr:cNvSpPr>
          <a:spLocks/>
        </xdr:cNvSpPr>
      </xdr:nvSpPr>
      <xdr:spPr>
        <a:xfrm>
          <a:off x="4572000" y="17754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76" name="AutoShape 96"/>
        <xdr:cNvSpPr>
          <a:spLocks/>
        </xdr:cNvSpPr>
      </xdr:nvSpPr>
      <xdr:spPr>
        <a:xfrm>
          <a:off x="4572000" y="17754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77" name="AutoShape 97"/>
        <xdr:cNvSpPr>
          <a:spLocks/>
        </xdr:cNvSpPr>
      </xdr:nvSpPr>
      <xdr:spPr>
        <a:xfrm>
          <a:off x="4572000" y="17754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78" name="AutoShape 98"/>
        <xdr:cNvSpPr>
          <a:spLocks/>
        </xdr:cNvSpPr>
      </xdr:nvSpPr>
      <xdr:spPr>
        <a:xfrm>
          <a:off x="4572000" y="177546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79" name="AutoShape 99"/>
        <xdr:cNvSpPr>
          <a:spLocks/>
        </xdr:cNvSpPr>
      </xdr:nvSpPr>
      <xdr:spPr>
        <a:xfrm>
          <a:off x="4572000" y="17754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80" name="AutoShape 100"/>
        <xdr:cNvSpPr>
          <a:spLocks/>
        </xdr:cNvSpPr>
      </xdr:nvSpPr>
      <xdr:spPr>
        <a:xfrm>
          <a:off x="4572000" y="17754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81" name="AutoShape 101"/>
        <xdr:cNvSpPr>
          <a:spLocks/>
        </xdr:cNvSpPr>
      </xdr:nvSpPr>
      <xdr:spPr>
        <a:xfrm>
          <a:off x="4572000" y="17754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82" name="AutoShape 102"/>
        <xdr:cNvSpPr>
          <a:spLocks/>
        </xdr:cNvSpPr>
      </xdr:nvSpPr>
      <xdr:spPr>
        <a:xfrm>
          <a:off x="4572000" y="177546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83" name="AutoShape 103"/>
        <xdr:cNvSpPr>
          <a:spLocks/>
        </xdr:cNvSpPr>
      </xdr:nvSpPr>
      <xdr:spPr>
        <a:xfrm>
          <a:off x="4572000" y="177546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84" name="AutoShape 104"/>
        <xdr:cNvSpPr>
          <a:spLocks/>
        </xdr:cNvSpPr>
      </xdr:nvSpPr>
      <xdr:spPr>
        <a:xfrm>
          <a:off x="4572000" y="177546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85" name="AutoShape 105"/>
        <xdr:cNvSpPr>
          <a:spLocks/>
        </xdr:cNvSpPr>
      </xdr:nvSpPr>
      <xdr:spPr>
        <a:xfrm>
          <a:off x="4572000" y="17754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86" name="AutoShape 106"/>
        <xdr:cNvSpPr>
          <a:spLocks/>
        </xdr:cNvSpPr>
      </xdr:nvSpPr>
      <xdr:spPr>
        <a:xfrm>
          <a:off x="4572000" y="17754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87" name="AutoShape 107"/>
        <xdr:cNvSpPr>
          <a:spLocks/>
        </xdr:cNvSpPr>
      </xdr:nvSpPr>
      <xdr:spPr>
        <a:xfrm>
          <a:off x="4572000" y="17754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88" name="AutoShape 108"/>
        <xdr:cNvSpPr>
          <a:spLocks/>
        </xdr:cNvSpPr>
      </xdr:nvSpPr>
      <xdr:spPr>
        <a:xfrm>
          <a:off x="4572000" y="177546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89" name="AutoShape 109"/>
        <xdr:cNvSpPr>
          <a:spLocks/>
        </xdr:cNvSpPr>
      </xdr:nvSpPr>
      <xdr:spPr>
        <a:xfrm>
          <a:off x="4572000" y="17754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90" name="AutoShape 110"/>
        <xdr:cNvSpPr>
          <a:spLocks/>
        </xdr:cNvSpPr>
      </xdr:nvSpPr>
      <xdr:spPr>
        <a:xfrm>
          <a:off x="4572000" y="17754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91" name="AutoShape 111"/>
        <xdr:cNvSpPr>
          <a:spLocks/>
        </xdr:cNvSpPr>
      </xdr:nvSpPr>
      <xdr:spPr>
        <a:xfrm>
          <a:off x="4572000" y="17754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92" name="AutoShape 112"/>
        <xdr:cNvSpPr>
          <a:spLocks/>
        </xdr:cNvSpPr>
      </xdr:nvSpPr>
      <xdr:spPr>
        <a:xfrm>
          <a:off x="4572000" y="177546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93" name="AutoShape 113"/>
        <xdr:cNvSpPr>
          <a:spLocks/>
        </xdr:cNvSpPr>
      </xdr:nvSpPr>
      <xdr:spPr>
        <a:xfrm>
          <a:off x="4572000" y="177546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94" name="AutoShape 114"/>
        <xdr:cNvSpPr>
          <a:spLocks/>
        </xdr:cNvSpPr>
      </xdr:nvSpPr>
      <xdr:spPr>
        <a:xfrm>
          <a:off x="4572000" y="177546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95" name="AutoShape 115"/>
        <xdr:cNvSpPr>
          <a:spLocks/>
        </xdr:cNvSpPr>
      </xdr:nvSpPr>
      <xdr:spPr>
        <a:xfrm>
          <a:off x="4572000" y="17754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96" name="AutoShape 116"/>
        <xdr:cNvSpPr>
          <a:spLocks/>
        </xdr:cNvSpPr>
      </xdr:nvSpPr>
      <xdr:spPr>
        <a:xfrm>
          <a:off x="4572000" y="17754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97" name="AutoShape 117"/>
        <xdr:cNvSpPr>
          <a:spLocks/>
        </xdr:cNvSpPr>
      </xdr:nvSpPr>
      <xdr:spPr>
        <a:xfrm>
          <a:off x="4572000" y="17754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98" name="AutoShape 118"/>
        <xdr:cNvSpPr>
          <a:spLocks/>
        </xdr:cNvSpPr>
      </xdr:nvSpPr>
      <xdr:spPr>
        <a:xfrm>
          <a:off x="4572000" y="177546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399" name="AutoShape 119"/>
        <xdr:cNvSpPr>
          <a:spLocks/>
        </xdr:cNvSpPr>
      </xdr:nvSpPr>
      <xdr:spPr>
        <a:xfrm>
          <a:off x="4572000" y="17754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400" name="AutoShape 120"/>
        <xdr:cNvSpPr>
          <a:spLocks/>
        </xdr:cNvSpPr>
      </xdr:nvSpPr>
      <xdr:spPr>
        <a:xfrm>
          <a:off x="4572000" y="17754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401" name="AutoShape 121"/>
        <xdr:cNvSpPr>
          <a:spLocks/>
        </xdr:cNvSpPr>
      </xdr:nvSpPr>
      <xdr:spPr>
        <a:xfrm>
          <a:off x="4572000" y="17754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402" name="AutoShape 122"/>
        <xdr:cNvSpPr>
          <a:spLocks/>
        </xdr:cNvSpPr>
      </xdr:nvSpPr>
      <xdr:spPr>
        <a:xfrm>
          <a:off x="4572000" y="177546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403" name="AutoShape 123"/>
        <xdr:cNvSpPr>
          <a:spLocks/>
        </xdr:cNvSpPr>
      </xdr:nvSpPr>
      <xdr:spPr>
        <a:xfrm>
          <a:off x="4572000" y="177546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404" name="AutoShape 124"/>
        <xdr:cNvSpPr>
          <a:spLocks/>
        </xdr:cNvSpPr>
      </xdr:nvSpPr>
      <xdr:spPr>
        <a:xfrm>
          <a:off x="4572000" y="177546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405" name="AutoShape 125"/>
        <xdr:cNvSpPr>
          <a:spLocks/>
        </xdr:cNvSpPr>
      </xdr:nvSpPr>
      <xdr:spPr>
        <a:xfrm>
          <a:off x="4572000" y="17754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406" name="AutoShape 126"/>
        <xdr:cNvSpPr>
          <a:spLocks/>
        </xdr:cNvSpPr>
      </xdr:nvSpPr>
      <xdr:spPr>
        <a:xfrm>
          <a:off x="4572000" y="17754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407" name="AutoShape 127"/>
        <xdr:cNvSpPr>
          <a:spLocks/>
        </xdr:cNvSpPr>
      </xdr:nvSpPr>
      <xdr:spPr>
        <a:xfrm>
          <a:off x="4572000" y="17754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408" name="AutoShape 128"/>
        <xdr:cNvSpPr>
          <a:spLocks/>
        </xdr:cNvSpPr>
      </xdr:nvSpPr>
      <xdr:spPr>
        <a:xfrm>
          <a:off x="4572000" y="177546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409" name="AutoShape 129"/>
        <xdr:cNvSpPr>
          <a:spLocks/>
        </xdr:cNvSpPr>
      </xdr:nvSpPr>
      <xdr:spPr>
        <a:xfrm>
          <a:off x="4572000" y="17754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410" name="AutoShape 130"/>
        <xdr:cNvSpPr>
          <a:spLocks/>
        </xdr:cNvSpPr>
      </xdr:nvSpPr>
      <xdr:spPr>
        <a:xfrm>
          <a:off x="4572000" y="17754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411" name="AutoShape 131"/>
        <xdr:cNvSpPr>
          <a:spLocks/>
        </xdr:cNvSpPr>
      </xdr:nvSpPr>
      <xdr:spPr>
        <a:xfrm>
          <a:off x="4572000" y="17754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412" name="AutoShape 132"/>
        <xdr:cNvSpPr>
          <a:spLocks/>
        </xdr:cNvSpPr>
      </xdr:nvSpPr>
      <xdr:spPr>
        <a:xfrm>
          <a:off x="4572000" y="177546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413" name="AutoShape 133"/>
        <xdr:cNvSpPr>
          <a:spLocks/>
        </xdr:cNvSpPr>
      </xdr:nvSpPr>
      <xdr:spPr>
        <a:xfrm>
          <a:off x="4572000" y="177546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414" name="AutoShape 134"/>
        <xdr:cNvSpPr>
          <a:spLocks/>
        </xdr:cNvSpPr>
      </xdr:nvSpPr>
      <xdr:spPr>
        <a:xfrm>
          <a:off x="4572000" y="177546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415" name="AutoShape 135"/>
        <xdr:cNvSpPr>
          <a:spLocks/>
        </xdr:cNvSpPr>
      </xdr:nvSpPr>
      <xdr:spPr>
        <a:xfrm>
          <a:off x="4572000" y="17754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416" name="AutoShape 136"/>
        <xdr:cNvSpPr>
          <a:spLocks/>
        </xdr:cNvSpPr>
      </xdr:nvSpPr>
      <xdr:spPr>
        <a:xfrm>
          <a:off x="4572000" y="17754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417" name="AutoShape 137"/>
        <xdr:cNvSpPr>
          <a:spLocks/>
        </xdr:cNvSpPr>
      </xdr:nvSpPr>
      <xdr:spPr>
        <a:xfrm>
          <a:off x="4572000" y="17754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418" name="AutoShape 138"/>
        <xdr:cNvSpPr>
          <a:spLocks/>
        </xdr:cNvSpPr>
      </xdr:nvSpPr>
      <xdr:spPr>
        <a:xfrm>
          <a:off x="4572000" y="177546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419" name="AutoShape 139"/>
        <xdr:cNvSpPr>
          <a:spLocks/>
        </xdr:cNvSpPr>
      </xdr:nvSpPr>
      <xdr:spPr>
        <a:xfrm>
          <a:off x="4572000" y="17754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420" name="AutoShape 140"/>
        <xdr:cNvSpPr>
          <a:spLocks/>
        </xdr:cNvSpPr>
      </xdr:nvSpPr>
      <xdr:spPr>
        <a:xfrm>
          <a:off x="4572000" y="17754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421" name="AutoShape 141"/>
        <xdr:cNvSpPr>
          <a:spLocks/>
        </xdr:cNvSpPr>
      </xdr:nvSpPr>
      <xdr:spPr>
        <a:xfrm>
          <a:off x="4572000" y="17754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422" name="AutoShape 142"/>
        <xdr:cNvSpPr>
          <a:spLocks/>
        </xdr:cNvSpPr>
      </xdr:nvSpPr>
      <xdr:spPr>
        <a:xfrm>
          <a:off x="4572000" y="177546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423" name="AutoShape 143"/>
        <xdr:cNvSpPr>
          <a:spLocks/>
        </xdr:cNvSpPr>
      </xdr:nvSpPr>
      <xdr:spPr>
        <a:xfrm>
          <a:off x="4572000" y="177546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424" name="AutoShape 144"/>
        <xdr:cNvSpPr>
          <a:spLocks/>
        </xdr:cNvSpPr>
      </xdr:nvSpPr>
      <xdr:spPr>
        <a:xfrm>
          <a:off x="4572000" y="177546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425" name="AutoShape 145"/>
        <xdr:cNvSpPr>
          <a:spLocks/>
        </xdr:cNvSpPr>
      </xdr:nvSpPr>
      <xdr:spPr>
        <a:xfrm>
          <a:off x="4572000" y="17754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426" name="AutoShape 146"/>
        <xdr:cNvSpPr>
          <a:spLocks/>
        </xdr:cNvSpPr>
      </xdr:nvSpPr>
      <xdr:spPr>
        <a:xfrm>
          <a:off x="4572000" y="17754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427" name="AutoShape 147"/>
        <xdr:cNvSpPr>
          <a:spLocks/>
        </xdr:cNvSpPr>
      </xdr:nvSpPr>
      <xdr:spPr>
        <a:xfrm>
          <a:off x="4572000" y="17754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428" name="AutoShape 148"/>
        <xdr:cNvSpPr>
          <a:spLocks/>
        </xdr:cNvSpPr>
      </xdr:nvSpPr>
      <xdr:spPr>
        <a:xfrm>
          <a:off x="4572000" y="177546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429" name="AutoShape 149"/>
        <xdr:cNvSpPr>
          <a:spLocks/>
        </xdr:cNvSpPr>
      </xdr:nvSpPr>
      <xdr:spPr>
        <a:xfrm>
          <a:off x="4572000" y="17754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430" name="AutoShape 150"/>
        <xdr:cNvSpPr>
          <a:spLocks/>
        </xdr:cNvSpPr>
      </xdr:nvSpPr>
      <xdr:spPr>
        <a:xfrm>
          <a:off x="4572000" y="17754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431" name="AutoShape 151"/>
        <xdr:cNvSpPr>
          <a:spLocks/>
        </xdr:cNvSpPr>
      </xdr:nvSpPr>
      <xdr:spPr>
        <a:xfrm>
          <a:off x="4572000" y="17754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432" name="AutoShape 152"/>
        <xdr:cNvSpPr>
          <a:spLocks/>
        </xdr:cNvSpPr>
      </xdr:nvSpPr>
      <xdr:spPr>
        <a:xfrm>
          <a:off x="4572000" y="177546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433" name="AutoShape 153"/>
        <xdr:cNvSpPr>
          <a:spLocks/>
        </xdr:cNvSpPr>
      </xdr:nvSpPr>
      <xdr:spPr>
        <a:xfrm>
          <a:off x="4572000" y="177546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434" name="AutoShape 154"/>
        <xdr:cNvSpPr>
          <a:spLocks/>
        </xdr:cNvSpPr>
      </xdr:nvSpPr>
      <xdr:spPr>
        <a:xfrm>
          <a:off x="4572000" y="177546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435" name="AutoShape 155"/>
        <xdr:cNvSpPr>
          <a:spLocks/>
        </xdr:cNvSpPr>
      </xdr:nvSpPr>
      <xdr:spPr>
        <a:xfrm>
          <a:off x="4572000" y="17754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436" name="AutoShape 156"/>
        <xdr:cNvSpPr>
          <a:spLocks/>
        </xdr:cNvSpPr>
      </xdr:nvSpPr>
      <xdr:spPr>
        <a:xfrm>
          <a:off x="4572000" y="17754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437" name="AutoShape 157"/>
        <xdr:cNvSpPr>
          <a:spLocks/>
        </xdr:cNvSpPr>
      </xdr:nvSpPr>
      <xdr:spPr>
        <a:xfrm>
          <a:off x="4572000" y="17754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438" name="AutoShape 158"/>
        <xdr:cNvSpPr>
          <a:spLocks/>
        </xdr:cNvSpPr>
      </xdr:nvSpPr>
      <xdr:spPr>
        <a:xfrm>
          <a:off x="4572000" y="177546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439" name="AutoShape 159"/>
        <xdr:cNvSpPr>
          <a:spLocks/>
        </xdr:cNvSpPr>
      </xdr:nvSpPr>
      <xdr:spPr>
        <a:xfrm>
          <a:off x="4572000" y="17754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1440" name="AutoShape 160"/>
        <xdr:cNvSpPr>
          <a:spLocks/>
        </xdr:cNvSpPr>
      </xdr:nvSpPr>
      <xdr:spPr>
        <a:xfrm>
          <a:off x="4572000" y="17754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441" name="AutoShape 1"/>
        <xdr:cNvSpPr>
          <a:spLocks/>
        </xdr:cNvSpPr>
      </xdr:nvSpPr>
      <xdr:spPr>
        <a:xfrm>
          <a:off x="4572000" y="2572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442" name="AutoShape 2"/>
        <xdr:cNvSpPr>
          <a:spLocks/>
        </xdr:cNvSpPr>
      </xdr:nvSpPr>
      <xdr:spPr>
        <a:xfrm>
          <a:off x="4572000" y="257270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443" name="AutoShape 3"/>
        <xdr:cNvSpPr>
          <a:spLocks/>
        </xdr:cNvSpPr>
      </xdr:nvSpPr>
      <xdr:spPr>
        <a:xfrm>
          <a:off x="4572000" y="257270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444" name="AutoShape 4"/>
        <xdr:cNvSpPr>
          <a:spLocks/>
        </xdr:cNvSpPr>
      </xdr:nvSpPr>
      <xdr:spPr>
        <a:xfrm>
          <a:off x="4572000" y="25727025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445" name="AutoShape 5"/>
        <xdr:cNvSpPr>
          <a:spLocks/>
        </xdr:cNvSpPr>
      </xdr:nvSpPr>
      <xdr:spPr>
        <a:xfrm>
          <a:off x="4572000" y="2572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446" name="AutoShape 6"/>
        <xdr:cNvSpPr>
          <a:spLocks/>
        </xdr:cNvSpPr>
      </xdr:nvSpPr>
      <xdr:spPr>
        <a:xfrm>
          <a:off x="4572000" y="2572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447" name="AutoShape 7"/>
        <xdr:cNvSpPr>
          <a:spLocks/>
        </xdr:cNvSpPr>
      </xdr:nvSpPr>
      <xdr:spPr>
        <a:xfrm>
          <a:off x="4572000" y="2572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448" name="AutoShape 8"/>
        <xdr:cNvSpPr>
          <a:spLocks/>
        </xdr:cNvSpPr>
      </xdr:nvSpPr>
      <xdr:spPr>
        <a:xfrm>
          <a:off x="4572000" y="25727025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449" name="AutoShape 9"/>
        <xdr:cNvSpPr>
          <a:spLocks/>
        </xdr:cNvSpPr>
      </xdr:nvSpPr>
      <xdr:spPr>
        <a:xfrm>
          <a:off x="4572000" y="2572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450" name="AutoShape 10"/>
        <xdr:cNvSpPr>
          <a:spLocks/>
        </xdr:cNvSpPr>
      </xdr:nvSpPr>
      <xdr:spPr>
        <a:xfrm>
          <a:off x="4572000" y="2572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451" name="AutoShape 11"/>
        <xdr:cNvSpPr>
          <a:spLocks/>
        </xdr:cNvSpPr>
      </xdr:nvSpPr>
      <xdr:spPr>
        <a:xfrm>
          <a:off x="4572000" y="2572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452" name="AutoShape 12"/>
        <xdr:cNvSpPr>
          <a:spLocks/>
        </xdr:cNvSpPr>
      </xdr:nvSpPr>
      <xdr:spPr>
        <a:xfrm>
          <a:off x="4572000" y="257270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453" name="AutoShape 13"/>
        <xdr:cNvSpPr>
          <a:spLocks/>
        </xdr:cNvSpPr>
      </xdr:nvSpPr>
      <xdr:spPr>
        <a:xfrm>
          <a:off x="4572000" y="257270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454" name="AutoShape 14"/>
        <xdr:cNvSpPr>
          <a:spLocks/>
        </xdr:cNvSpPr>
      </xdr:nvSpPr>
      <xdr:spPr>
        <a:xfrm>
          <a:off x="4572000" y="25727025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455" name="AutoShape 15"/>
        <xdr:cNvSpPr>
          <a:spLocks/>
        </xdr:cNvSpPr>
      </xdr:nvSpPr>
      <xdr:spPr>
        <a:xfrm>
          <a:off x="4572000" y="2572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456" name="AutoShape 16"/>
        <xdr:cNvSpPr>
          <a:spLocks/>
        </xdr:cNvSpPr>
      </xdr:nvSpPr>
      <xdr:spPr>
        <a:xfrm>
          <a:off x="4572000" y="2572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457" name="AutoShape 17"/>
        <xdr:cNvSpPr>
          <a:spLocks/>
        </xdr:cNvSpPr>
      </xdr:nvSpPr>
      <xdr:spPr>
        <a:xfrm>
          <a:off x="4572000" y="2572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458" name="AutoShape 18"/>
        <xdr:cNvSpPr>
          <a:spLocks/>
        </xdr:cNvSpPr>
      </xdr:nvSpPr>
      <xdr:spPr>
        <a:xfrm>
          <a:off x="4572000" y="25727025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459" name="AutoShape 19"/>
        <xdr:cNvSpPr>
          <a:spLocks/>
        </xdr:cNvSpPr>
      </xdr:nvSpPr>
      <xdr:spPr>
        <a:xfrm>
          <a:off x="4572000" y="2572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460" name="AutoShape 20"/>
        <xdr:cNvSpPr>
          <a:spLocks/>
        </xdr:cNvSpPr>
      </xdr:nvSpPr>
      <xdr:spPr>
        <a:xfrm>
          <a:off x="4572000" y="2572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461" name="AutoShape 21"/>
        <xdr:cNvSpPr>
          <a:spLocks/>
        </xdr:cNvSpPr>
      </xdr:nvSpPr>
      <xdr:spPr>
        <a:xfrm>
          <a:off x="4572000" y="2572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462" name="AutoShape 22"/>
        <xdr:cNvSpPr>
          <a:spLocks/>
        </xdr:cNvSpPr>
      </xdr:nvSpPr>
      <xdr:spPr>
        <a:xfrm>
          <a:off x="4572000" y="257270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463" name="AutoShape 23"/>
        <xdr:cNvSpPr>
          <a:spLocks/>
        </xdr:cNvSpPr>
      </xdr:nvSpPr>
      <xdr:spPr>
        <a:xfrm>
          <a:off x="4572000" y="257270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464" name="AutoShape 24"/>
        <xdr:cNvSpPr>
          <a:spLocks/>
        </xdr:cNvSpPr>
      </xdr:nvSpPr>
      <xdr:spPr>
        <a:xfrm>
          <a:off x="4572000" y="25727025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465" name="AutoShape 25"/>
        <xdr:cNvSpPr>
          <a:spLocks/>
        </xdr:cNvSpPr>
      </xdr:nvSpPr>
      <xdr:spPr>
        <a:xfrm>
          <a:off x="4572000" y="2572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466" name="AutoShape 26"/>
        <xdr:cNvSpPr>
          <a:spLocks/>
        </xdr:cNvSpPr>
      </xdr:nvSpPr>
      <xdr:spPr>
        <a:xfrm>
          <a:off x="4572000" y="2572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467" name="AutoShape 27"/>
        <xdr:cNvSpPr>
          <a:spLocks/>
        </xdr:cNvSpPr>
      </xdr:nvSpPr>
      <xdr:spPr>
        <a:xfrm>
          <a:off x="4572000" y="2572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468" name="AutoShape 28"/>
        <xdr:cNvSpPr>
          <a:spLocks/>
        </xdr:cNvSpPr>
      </xdr:nvSpPr>
      <xdr:spPr>
        <a:xfrm>
          <a:off x="4572000" y="25727025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469" name="AutoShape 29"/>
        <xdr:cNvSpPr>
          <a:spLocks/>
        </xdr:cNvSpPr>
      </xdr:nvSpPr>
      <xdr:spPr>
        <a:xfrm>
          <a:off x="4572000" y="2572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470" name="AutoShape 30"/>
        <xdr:cNvSpPr>
          <a:spLocks/>
        </xdr:cNvSpPr>
      </xdr:nvSpPr>
      <xdr:spPr>
        <a:xfrm>
          <a:off x="4572000" y="2572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471" name="AutoShape 31"/>
        <xdr:cNvSpPr>
          <a:spLocks/>
        </xdr:cNvSpPr>
      </xdr:nvSpPr>
      <xdr:spPr>
        <a:xfrm>
          <a:off x="4572000" y="2572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472" name="AutoShape 32"/>
        <xdr:cNvSpPr>
          <a:spLocks/>
        </xdr:cNvSpPr>
      </xdr:nvSpPr>
      <xdr:spPr>
        <a:xfrm>
          <a:off x="4572000" y="257270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473" name="AutoShape 33"/>
        <xdr:cNvSpPr>
          <a:spLocks/>
        </xdr:cNvSpPr>
      </xdr:nvSpPr>
      <xdr:spPr>
        <a:xfrm>
          <a:off x="4572000" y="257270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474" name="AutoShape 34"/>
        <xdr:cNvSpPr>
          <a:spLocks/>
        </xdr:cNvSpPr>
      </xdr:nvSpPr>
      <xdr:spPr>
        <a:xfrm>
          <a:off x="4572000" y="25727025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475" name="AutoShape 35"/>
        <xdr:cNvSpPr>
          <a:spLocks/>
        </xdr:cNvSpPr>
      </xdr:nvSpPr>
      <xdr:spPr>
        <a:xfrm>
          <a:off x="4572000" y="2572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476" name="AutoShape 36"/>
        <xdr:cNvSpPr>
          <a:spLocks/>
        </xdr:cNvSpPr>
      </xdr:nvSpPr>
      <xdr:spPr>
        <a:xfrm>
          <a:off x="4572000" y="2572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477" name="AutoShape 37"/>
        <xdr:cNvSpPr>
          <a:spLocks/>
        </xdr:cNvSpPr>
      </xdr:nvSpPr>
      <xdr:spPr>
        <a:xfrm>
          <a:off x="4572000" y="2572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478" name="AutoShape 38"/>
        <xdr:cNvSpPr>
          <a:spLocks/>
        </xdr:cNvSpPr>
      </xdr:nvSpPr>
      <xdr:spPr>
        <a:xfrm>
          <a:off x="4572000" y="25727025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479" name="AutoShape 39"/>
        <xdr:cNvSpPr>
          <a:spLocks/>
        </xdr:cNvSpPr>
      </xdr:nvSpPr>
      <xdr:spPr>
        <a:xfrm>
          <a:off x="4572000" y="2572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480" name="AutoShape 40"/>
        <xdr:cNvSpPr>
          <a:spLocks/>
        </xdr:cNvSpPr>
      </xdr:nvSpPr>
      <xdr:spPr>
        <a:xfrm>
          <a:off x="4572000" y="2572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481" name="AutoShape 41"/>
        <xdr:cNvSpPr>
          <a:spLocks/>
        </xdr:cNvSpPr>
      </xdr:nvSpPr>
      <xdr:spPr>
        <a:xfrm>
          <a:off x="4572000" y="2572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482" name="AutoShape 42"/>
        <xdr:cNvSpPr>
          <a:spLocks/>
        </xdr:cNvSpPr>
      </xdr:nvSpPr>
      <xdr:spPr>
        <a:xfrm>
          <a:off x="4572000" y="257270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483" name="AutoShape 43"/>
        <xdr:cNvSpPr>
          <a:spLocks/>
        </xdr:cNvSpPr>
      </xdr:nvSpPr>
      <xdr:spPr>
        <a:xfrm>
          <a:off x="4572000" y="257270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484" name="AutoShape 44"/>
        <xdr:cNvSpPr>
          <a:spLocks/>
        </xdr:cNvSpPr>
      </xdr:nvSpPr>
      <xdr:spPr>
        <a:xfrm>
          <a:off x="4572000" y="25727025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485" name="AutoShape 45"/>
        <xdr:cNvSpPr>
          <a:spLocks/>
        </xdr:cNvSpPr>
      </xdr:nvSpPr>
      <xdr:spPr>
        <a:xfrm>
          <a:off x="4572000" y="2572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486" name="AutoShape 46"/>
        <xdr:cNvSpPr>
          <a:spLocks/>
        </xdr:cNvSpPr>
      </xdr:nvSpPr>
      <xdr:spPr>
        <a:xfrm>
          <a:off x="4572000" y="2572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487" name="AutoShape 47"/>
        <xdr:cNvSpPr>
          <a:spLocks/>
        </xdr:cNvSpPr>
      </xdr:nvSpPr>
      <xdr:spPr>
        <a:xfrm>
          <a:off x="4572000" y="2572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488" name="AutoShape 48"/>
        <xdr:cNvSpPr>
          <a:spLocks/>
        </xdr:cNvSpPr>
      </xdr:nvSpPr>
      <xdr:spPr>
        <a:xfrm>
          <a:off x="4572000" y="25727025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489" name="AutoShape 49"/>
        <xdr:cNvSpPr>
          <a:spLocks/>
        </xdr:cNvSpPr>
      </xdr:nvSpPr>
      <xdr:spPr>
        <a:xfrm>
          <a:off x="4572000" y="2572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490" name="AutoShape 50"/>
        <xdr:cNvSpPr>
          <a:spLocks/>
        </xdr:cNvSpPr>
      </xdr:nvSpPr>
      <xdr:spPr>
        <a:xfrm>
          <a:off x="4572000" y="2572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491" name="AutoShape 51"/>
        <xdr:cNvSpPr>
          <a:spLocks/>
        </xdr:cNvSpPr>
      </xdr:nvSpPr>
      <xdr:spPr>
        <a:xfrm>
          <a:off x="4572000" y="2572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492" name="AutoShape 52"/>
        <xdr:cNvSpPr>
          <a:spLocks/>
        </xdr:cNvSpPr>
      </xdr:nvSpPr>
      <xdr:spPr>
        <a:xfrm>
          <a:off x="4572000" y="257270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493" name="AutoShape 53"/>
        <xdr:cNvSpPr>
          <a:spLocks/>
        </xdr:cNvSpPr>
      </xdr:nvSpPr>
      <xdr:spPr>
        <a:xfrm>
          <a:off x="4572000" y="257270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494" name="AutoShape 54"/>
        <xdr:cNvSpPr>
          <a:spLocks/>
        </xdr:cNvSpPr>
      </xdr:nvSpPr>
      <xdr:spPr>
        <a:xfrm>
          <a:off x="4572000" y="25727025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495" name="AutoShape 55"/>
        <xdr:cNvSpPr>
          <a:spLocks/>
        </xdr:cNvSpPr>
      </xdr:nvSpPr>
      <xdr:spPr>
        <a:xfrm>
          <a:off x="4572000" y="2572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496" name="AutoShape 56"/>
        <xdr:cNvSpPr>
          <a:spLocks/>
        </xdr:cNvSpPr>
      </xdr:nvSpPr>
      <xdr:spPr>
        <a:xfrm>
          <a:off x="4572000" y="2572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497" name="AutoShape 57"/>
        <xdr:cNvSpPr>
          <a:spLocks/>
        </xdr:cNvSpPr>
      </xdr:nvSpPr>
      <xdr:spPr>
        <a:xfrm>
          <a:off x="4572000" y="2572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498" name="AutoShape 58"/>
        <xdr:cNvSpPr>
          <a:spLocks/>
        </xdr:cNvSpPr>
      </xdr:nvSpPr>
      <xdr:spPr>
        <a:xfrm>
          <a:off x="4572000" y="25727025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499" name="AutoShape 59"/>
        <xdr:cNvSpPr>
          <a:spLocks/>
        </xdr:cNvSpPr>
      </xdr:nvSpPr>
      <xdr:spPr>
        <a:xfrm>
          <a:off x="4572000" y="2572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500" name="AutoShape 60"/>
        <xdr:cNvSpPr>
          <a:spLocks/>
        </xdr:cNvSpPr>
      </xdr:nvSpPr>
      <xdr:spPr>
        <a:xfrm>
          <a:off x="4572000" y="2572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501" name="AutoShape 61"/>
        <xdr:cNvSpPr>
          <a:spLocks/>
        </xdr:cNvSpPr>
      </xdr:nvSpPr>
      <xdr:spPr>
        <a:xfrm>
          <a:off x="4572000" y="2572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502" name="AutoShape 62"/>
        <xdr:cNvSpPr>
          <a:spLocks/>
        </xdr:cNvSpPr>
      </xdr:nvSpPr>
      <xdr:spPr>
        <a:xfrm>
          <a:off x="4572000" y="257270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503" name="AutoShape 63"/>
        <xdr:cNvSpPr>
          <a:spLocks/>
        </xdr:cNvSpPr>
      </xdr:nvSpPr>
      <xdr:spPr>
        <a:xfrm>
          <a:off x="4572000" y="257270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504" name="AutoShape 64"/>
        <xdr:cNvSpPr>
          <a:spLocks/>
        </xdr:cNvSpPr>
      </xdr:nvSpPr>
      <xdr:spPr>
        <a:xfrm>
          <a:off x="4572000" y="25727025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505" name="AutoShape 65"/>
        <xdr:cNvSpPr>
          <a:spLocks/>
        </xdr:cNvSpPr>
      </xdr:nvSpPr>
      <xdr:spPr>
        <a:xfrm>
          <a:off x="4572000" y="2572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506" name="AutoShape 66"/>
        <xdr:cNvSpPr>
          <a:spLocks/>
        </xdr:cNvSpPr>
      </xdr:nvSpPr>
      <xdr:spPr>
        <a:xfrm>
          <a:off x="4572000" y="2572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507" name="AutoShape 67"/>
        <xdr:cNvSpPr>
          <a:spLocks/>
        </xdr:cNvSpPr>
      </xdr:nvSpPr>
      <xdr:spPr>
        <a:xfrm>
          <a:off x="4572000" y="2572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508" name="AutoShape 68"/>
        <xdr:cNvSpPr>
          <a:spLocks/>
        </xdr:cNvSpPr>
      </xdr:nvSpPr>
      <xdr:spPr>
        <a:xfrm>
          <a:off x="4572000" y="25727025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509" name="AutoShape 69"/>
        <xdr:cNvSpPr>
          <a:spLocks/>
        </xdr:cNvSpPr>
      </xdr:nvSpPr>
      <xdr:spPr>
        <a:xfrm>
          <a:off x="4572000" y="2572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510" name="AutoShape 70"/>
        <xdr:cNvSpPr>
          <a:spLocks/>
        </xdr:cNvSpPr>
      </xdr:nvSpPr>
      <xdr:spPr>
        <a:xfrm>
          <a:off x="4572000" y="2572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511" name="AutoShape 71"/>
        <xdr:cNvSpPr>
          <a:spLocks/>
        </xdr:cNvSpPr>
      </xdr:nvSpPr>
      <xdr:spPr>
        <a:xfrm>
          <a:off x="4572000" y="2572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512" name="AutoShape 72"/>
        <xdr:cNvSpPr>
          <a:spLocks/>
        </xdr:cNvSpPr>
      </xdr:nvSpPr>
      <xdr:spPr>
        <a:xfrm>
          <a:off x="4572000" y="257270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513" name="AutoShape 73"/>
        <xdr:cNvSpPr>
          <a:spLocks/>
        </xdr:cNvSpPr>
      </xdr:nvSpPr>
      <xdr:spPr>
        <a:xfrm>
          <a:off x="4572000" y="257270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514" name="AutoShape 74"/>
        <xdr:cNvSpPr>
          <a:spLocks/>
        </xdr:cNvSpPr>
      </xdr:nvSpPr>
      <xdr:spPr>
        <a:xfrm>
          <a:off x="4572000" y="25727025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515" name="AutoShape 75"/>
        <xdr:cNvSpPr>
          <a:spLocks/>
        </xdr:cNvSpPr>
      </xdr:nvSpPr>
      <xdr:spPr>
        <a:xfrm>
          <a:off x="4572000" y="2572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516" name="AutoShape 76"/>
        <xdr:cNvSpPr>
          <a:spLocks/>
        </xdr:cNvSpPr>
      </xdr:nvSpPr>
      <xdr:spPr>
        <a:xfrm>
          <a:off x="4572000" y="2572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517" name="AutoShape 77"/>
        <xdr:cNvSpPr>
          <a:spLocks/>
        </xdr:cNvSpPr>
      </xdr:nvSpPr>
      <xdr:spPr>
        <a:xfrm>
          <a:off x="4572000" y="2572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518" name="AutoShape 78"/>
        <xdr:cNvSpPr>
          <a:spLocks/>
        </xdr:cNvSpPr>
      </xdr:nvSpPr>
      <xdr:spPr>
        <a:xfrm>
          <a:off x="4572000" y="25727025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519" name="AutoShape 79"/>
        <xdr:cNvSpPr>
          <a:spLocks/>
        </xdr:cNvSpPr>
      </xdr:nvSpPr>
      <xdr:spPr>
        <a:xfrm>
          <a:off x="4572000" y="2572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520" name="AutoShape 80"/>
        <xdr:cNvSpPr>
          <a:spLocks/>
        </xdr:cNvSpPr>
      </xdr:nvSpPr>
      <xdr:spPr>
        <a:xfrm>
          <a:off x="4572000" y="2572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521" name="AutoShape 81"/>
        <xdr:cNvSpPr>
          <a:spLocks/>
        </xdr:cNvSpPr>
      </xdr:nvSpPr>
      <xdr:spPr>
        <a:xfrm>
          <a:off x="4572000" y="2572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522" name="AutoShape 82"/>
        <xdr:cNvSpPr>
          <a:spLocks/>
        </xdr:cNvSpPr>
      </xdr:nvSpPr>
      <xdr:spPr>
        <a:xfrm>
          <a:off x="4572000" y="257270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523" name="AutoShape 83"/>
        <xdr:cNvSpPr>
          <a:spLocks/>
        </xdr:cNvSpPr>
      </xdr:nvSpPr>
      <xdr:spPr>
        <a:xfrm>
          <a:off x="4572000" y="257270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524" name="AutoShape 84"/>
        <xdr:cNvSpPr>
          <a:spLocks/>
        </xdr:cNvSpPr>
      </xdr:nvSpPr>
      <xdr:spPr>
        <a:xfrm>
          <a:off x="4572000" y="25727025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525" name="AutoShape 85"/>
        <xdr:cNvSpPr>
          <a:spLocks/>
        </xdr:cNvSpPr>
      </xdr:nvSpPr>
      <xdr:spPr>
        <a:xfrm>
          <a:off x="4572000" y="2572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526" name="AutoShape 86"/>
        <xdr:cNvSpPr>
          <a:spLocks/>
        </xdr:cNvSpPr>
      </xdr:nvSpPr>
      <xdr:spPr>
        <a:xfrm>
          <a:off x="4572000" y="2572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527" name="AutoShape 87"/>
        <xdr:cNvSpPr>
          <a:spLocks/>
        </xdr:cNvSpPr>
      </xdr:nvSpPr>
      <xdr:spPr>
        <a:xfrm>
          <a:off x="4572000" y="2572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528" name="AutoShape 88"/>
        <xdr:cNvSpPr>
          <a:spLocks/>
        </xdr:cNvSpPr>
      </xdr:nvSpPr>
      <xdr:spPr>
        <a:xfrm>
          <a:off x="4572000" y="25727025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529" name="AutoShape 89"/>
        <xdr:cNvSpPr>
          <a:spLocks/>
        </xdr:cNvSpPr>
      </xdr:nvSpPr>
      <xdr:spPr>
        <a:xfrm>
          <a:off x="4572000" y="2572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530" name="AutoShape 90"/>
        <xdr:cNvSpPr>
          <a:spLocks/>
        </xdr:cNvSpPr>
      </xdr:nvSpPr>
      <xdr:spPr>
        <a:xfrm>
          <a:off x="4572000" y="2572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531" name="AutoShape 91"/>
        <xdr:cNvSpPr>
          <a:spLocks/>
        </xdr:cNvSpPr>
      </xdr:nvSpPr>
      <xdr:spPr>
        <a:xfrm>
          <a:off x="4572000" y="2572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532" name="AutoShape 92"/>
        <xdr:cNvSpPr>
          <a:spLocks/>
        </xdr:cNvSpPr>
      </xdr:nvSpPr>
      <xdr:spPr>
        <a:xfrm>
          <a:off x="4572000" y="257270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533" name="AutoShape 93"/>
        <xdr:cNvSpPr>
          <a:spLocks/>
        </xdr:cNvSpPr>
      </xdr:nvSpPr>
      <xdr:spPr>
        <a:xfrm>
          <a:off x="4572000" y="257270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534" name="AutoShape 94"/>
        <xdr:cNvSpPr>
          <a:spLocks/>
        </xdr:cNvSpPr>
      </xdr:nvSpPr>
      <xdr:spPr>
        <a:xfrm>
          <a:off x="4572000" y="25727025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535" name="AutoShape 95"/>
        <xdr:cNvSpPr>
          <a:spLocks/>
        </xdr:cNvSpPr>
      </xdr:nvSpPr>
      <xdr:spPr>
        <a:xfrm>
          <a:off x="4572000" y="2572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536" name="AutoShape 96"/>
        <xdr:cNvSpPr>
          <a:spLocks/>
        </xdr:cNvSpPr>
      </xdr:nvSpPr>
      <xdr:spPr>
        <a:xfrm>
          <a:off x="4572000" y="2572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537" name="AutoShape 97"/>
        <xdr:cNvSpPr>
          <a:spLocks/>
        </xdr:cNvSpPr>
      </xdr:nvSpPr>
      <xdr:spPr>
        <a:xfrm>
          <a:off x="4572000" y="2572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538" name="AutoShape 98"/>
        <xdr:cNvSpPr>
          <a:spLocks/>
        </xdr:cNvSpPr>
      </xdr:nvSpPr>
      <xdr:spPr>
        <a:xfrm>
          <a:off x="4572000" y="25727025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539" name="AutoShape 99"/>
        <xdr:cNvSpPr>
          <a:spLocks/>
        </xdr:cNvSpPr>
      </xdr:nvSpPr>
      <xdr:spPr>
        <a:xfrm>
          <a:off x="4572000" y="2572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540" name="AutoShape 100"/>
        <xdr:cNvSpPr>
          <a:spLocks/>
        </xdr:cNvSpPr>
      </xdr:nvSpPr>
      <xdr:spPr>
        <a:xfrm>
          <a:off x="4572000" y="2572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541" name="AutoShape 101"/>
        <xdr:cNvSpPr>
          <a:spLocks/>
        </xdr:cNvSpPr>
      </xdr:nvSpPr>
      <xdr:spPr>
        <a:xfrm>
          <a:off x="4572000" y="2572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542" name="AutoShape 102"/>
        <xdr:cNvSpPr>
          <a:spLocks/>
        </xdr:cNvSpPr>
      </xdr:nvSpPr>
      <xdr:spPr>
        <a:xfrm>
          <a:off x="4572000" y="257270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543" name="AutoShape 103"/>
        <xdr:cNvSpPr>
          <a:spLocks/>
        </xdr:cNvSpPr>
      </xdr:nvSpPr>
      <xdr:spPr>
        <a:xfrm>
          <a:off x="4572000" y="257270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544" name="AutoShape 104"/>
        <xdr:cNvSpPr>
          <a:spLocks/>
        </xdr:cNvSpPr>
      </xdr:nvSpPr>
      <xdr:spPr>
        <a:xfrm>
          <a:off x="4572000" y="25727025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545" name="AutoShape 105"/>
        <xdr:cNvSpPr>
          <a:spLocks/>
        </xdr:cNvSpPr>
      </xdr:nvSpPr>
      <xdr:spPr>
        <a:xfrm>
          <a:off x="4572000" y="2572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546" name="AutoShape 106"/>
        <xdr:cNvSpPr>
          <a:spLocks/>
        </xdr:cNvSpPr>
      </xdr:nvSpPr>
      <xdr:spPr>
        <a:xfrm>
          <a:off x="4572000" y="2572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547" name="AutoShape 107"/>
        <xdr:cNvSpPr>
          <a:spLocks/>
        </xdr:cNvSpPr>
      </xdr:nvSpPr>
      <xdr:spPr>
        <a:xfrm>
          <a:off x="4572000" y="2572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548" name="AutoShape 108"/>
        <xdr:cNvSpPr>
          <a:spLocks/>
        </xdr:cNvSpPr>
      </xdr:nvSpPr>
      <xdr:spPr>
        <a:xfrm>
          <a:off x="4572000" y="25727025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549" name="AutoShape 109"/>
        <xdr:cNvSpPr>
          <a:spLocks/>
        </xdr:cNvSpPr>
      </xdr:nvSpPr>
      <xdr:spPr>
        <a:xfrm>
          <a:off x="4572000" y="2572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550" name="AutoShape 110"/>
        <xdr:cNvSpPr>
          <a:spLocks/>
        </xdr:cNvSpPr>
      </xdr:nvSpPr>
      <xdr:spPr>
        <a:xfrm>
          <a:off x="4572000" y="2572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551" name="AutoShape 111"/>
        <xdr:cNvSpPr>
          <a:spLocks/>
        </xdr:cNvSpPr>
      </xdr:nvSpPr>
      <xdr:spPr>
        <a:xfrm>
          <a:off x="4572000" y="2572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552" name="AutoShape 112"/>
        <xdr:cNvSpPr>
          <a:spLocks/>
        </xdr:cNvSpPr>
      </xdr:nvSpPr>
      <xdr:spPr>
        <a:xfrm>
          <a:off x="4572000" y="257270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553" name="AutoShape 113"/>
        <xdr:cNvSpPr>
          <a:spLocks/>
        </xdr:cNvSpPr>
      </xdr:nvSpPr>
      <xdr:spPr>
        <a:xfrm>
          <a:off x="4572000" y="257270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554" name="AutoShape 114"/>
        <xdr:cNvSpPr>
          <a:spLocks/>
        </xdr:cNvSpPr>
      </xdr:nvSpPr>
      <xdr:spPr>
        <a:xfrm>
          <a:off x="4572000" y="25727025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555" name="AutoShape 115"/>
        <xdr:cNvSpPr>
          <a:spLocks/>
        </xdr:cNvSpPr>
      </xdr:nvSpPr>
      <xdr:spPr>
        <a:xfrm>
          <a:off x="4572000" y="2572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556" name="AutoShape 116"/>
        <xdr:cNvSpPr>
          <a:spLocks/>
        </xdr:cNvSpPr>
      </xdr:nvSpPr>
      <xdr:spPr>
        <a:xfrm>
          <a:off x="4572000" y="2572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557" name="AutoShape 117"/>
        <xdr:cNvSpPr>
          <a:spLocks/>
        </xdr:cNvSpPr>
      </xdr:nvSpPr>
      <xdr:spPr>
        <a:xfrm>
          <a:off x="4572000" y="2572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558" name="AutoShape 118"/>
        <xdr:cNvSpPr>
          <a:spLocks/>
        </xdr:cNvSpPr>
      </xdr:nvSpPr>
      <xdr:spPr>
        <a:xfrm>
          <a:off x="4572000" y="25727025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559" name="AutoShape 119"/>
        <xdr:cNvSpPr>
          <a:spLocks/>
        </xdr:cNvSpPr>
      </xdr:nvSpPr>
      <xdr:spPr>
        <a:xfrm>
          <a:off x="4572000" y="2572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560" name="AutoShape 120"/>
        <xdr:cNvSpPr>
          <a:spLocks/>
        </xdr:cNvSpPr>
      </xdr:nvSpPr>
      <xdr:spPr>
        <a:xfrm>
          <a:off x="4572000" y="2572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561" name="AutoShape 121"/>
        <xdr:cNvSpPr>
          <a:spLocks/>
        </xdr:cNvSpPr>
      </xdr:nvSpPr>
      <xdr:spPr>
        <a:xfrm>
          <a:off x="4572000" y="2572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562" name="AutoShape 122"/>
        <xdr:cNvSpPr>
          <a:spLocks/>
        </xdr:cNvSpPr>
      </xdr:nvSpPr>
      <xdr:spPr>
        <a:xfrm>
          <a:off x="4572000" y="257270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563" name="AutoShape 123"/>
        <xdr:cNvSpPr>
          <a:spLocks/>
        </xdr:cNvSpPr>
      </xdr:nvSpPr>
      <xdr:spPr>
        <a:xfrm>
          <a:off x="4572000" y="257270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564" name="AutoShape 124"/>
        <xdr:cNvSpPr>
          <a:spLocks/>
        </xdr:cNvSpPr>
      </xdr:nvSpPr>
      <xdr:spPr>
        <a:xfrm>
          <a:off x="4572000" y="25727025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565" name="AutoShape 125"/>
        <xdr:cNvSpPr>
          <a:spLocks/>
        </xdr:cNvSpPr>
      </xdr:nvSpPr>
      <xdr:spPr>
        <a:xfrm>
          <a:off x="4572000" y="2572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566" name="AutoShape 126"/>
        <xdr:cNvSpPr>
          <a:spLocks/>
        </xdr:cNvSpPr>
      </xdr:nvSpPr>
      <xdr:spPr>
        <a:xfrm>
          <a:off x="4572000" y="2572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567" name="AutoShape 127"/>
        <xdr:cNvSpPr>
          <a:spLocks/>
        </xdr:cNvSpPr>
      </xdr:nvSpPr>
      <xdr:spPr>
        <a:xfrm>
          <a:off x="4572000" y="2572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568" name="AutoShape 128"/>
        <xdr:cNvSpPr>
          <a:spLocks/>
        </xdr:cNvSpPr>
      </xdr:nvSpPr>
      <xdr:spPr>
        <a:xfrm>
          <a:off x="4572000" y="25727025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569" name="AutoShape 129"/>
        <xdr:cNvSpPr>
          <a:spLocks/>
        </xdr:cNvSpPr>
      </xdr:nvSpPr>
      <xdr:spPr>
        <a:xfrm>
          <a:off x="4572000" y="2572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570" name="AutoShape 130"/>
        <xdr:cNvSpPr>
          <a:spLocks/>
        </xdr:cNvSpPr>
      </xdr:nvSpPr>
      <xdr:spPr>
        <a:xfrm>
          <a:off x="4572000" y="2572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571" name="AutoShape 131"/>
        <xdr:cNvSpPr>
          <a:spLocks/>
        </xdr:cNvSpPr>
      </xdr:nvSpPr>
      <xdr:spPr>
        <a:xfrm>
          <a:off x="4572000" y="2572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572" name="AutoShape 132"/>
        <xdr:cNvSpPr>
          <a:spLocks/>
        </xdr:cNvSpPr>
      </xdr:nvSpPr>
      <xdr:spPr>
        <a:xfrm>
          <a:off x="4572000" y="257270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573" name="AutoShape 133"/>
        <xdr:cNvSpPr>
          <a:spLocks/>
        </xdr:cNvSpPr>
      </xdr:nvSpPr>
      <xdr:spPr>
        <a:xfrm>
          <a:off x="4572000" y="257270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574" name="AutoShape 134"/>
        <xdr:cNvSpPr>
          <a:spLocks/>
        </xdr:cNvSpPr>
      </xdr:nvSpPr>
      <xdr:spPr>
        <a:xfrm>
          <a:off x="4572000" y="25727025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575" name="AutoShape 135"/>
        <xdr:cNvSpPr>
          <a:spLocks/>
        </xdr:cNvSpPr>
      </xdr:nvSpPr>
      <xdr:spPr>
        <a:xfrm>
          <a:off x="4572000" y="2572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576" name="AutoShape 136"/>
        <xdr:cNvSpPr>
          <a:spLocks/>
        </xdr:cNvSpPr>
      </xdr:nvSpPr>
      <xdr:spPr>
        <a:xfrm>
          <a:off x="4572000" y="2572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577" name="AutoShape 137"/>
        <xdr:cNvSpPr>
          <a:spLocks/>
        </xdr:cNvSpPr>
      </xdr:nvSpPr>
      <xdr:spPr>
        <a:xfrm>
          <a:off x="4572000" y="2572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578" name="AutoShape 138"/>
        <xdr:cNvSpPr>
          <a:spLocks/>
        </xdr:cNvSpPr>
      </xdr:nvSpPr>
      <xdr:spPr>
        <a:xfrm>
          <a:off x="4572000" y="25727025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579" name="AutoShape 139"/>
        <xdr:cNvSpPr>
          <a:spLocks/>
        </xdr:cNvSpPr>
      </xdr:nvSpPr>
      <xdr:spPr>
        <a:xfrm>
          <a:off x="4572000" y="2572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580" name="AutoShape 140"/>
        <xdr:cNvSpPr>
          <a:spLocks/>
        </xdr:cNvSpPr>
      </xdr:nvSpPr>
      <xdr:spPr>
        <a:xfrm>
          <a:off x="4572000" y="2572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581" name="AutoShape 141"/>
        <xdr:cNvSpPr>
          <a:spLocks/>
        </xdr:cNvSpPr>
      </xdr:nvSpPr>
      <xdr:spPr>
        <a:xfrm>
          <a:off x="4572000" y="2572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582" name="AutoShape 142"/>
        <xdr:cNvSpPr>
          <a:spLocks/>
        </xdr:cNvSpPr>
      </xdr:nvSpPr>
      <xdr:spPr>
        <a:xfrm>
          <a:off x="4572000" y="257270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583" name="AutoShape 143"/>
        <xdr:cNvSpPr>
          <a:spLocks/>
        </xdr:cNvSpPr>
      </xdr:nvSpPr>
      <xdr:spPr>
        <a:xfrm>
          <a:off x="4572000" y="257270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584" name="AutoShape 144"/>
        <xdr:cNvSpPr>
          <a:spLocks/>
        </xdr:cNvSpPr>
      </xdr:nvSpPr>
      <xdr:spPr>
        <a:xfrm>
          <a:off x="4572000" y="25727025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585" name="AutoShape 145"/>
        <xdr:cNvSpPr>
          <a:spLocks/>
        </xdr:cNvSpPr>
      </xdr:nvSpPr>
      <xdr:spPr>
        <a:xfrm>
          <a:off x="4572000" y="2572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586" name="AutoShape 146"/>
        <xdr:cNvSpPr>
          <a:spLocks/>
        </xdr:cNvSpPr>
      </xdr:nvSpPr>
      <xdr:spPr>
        <a:xfrm>
          <a:off x="4572000" y="2572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587" name="AutoShape 147"/>
        <xdr:cNvSpPr>
          <a:spLocks/>
        </xdr:cNvSpPr>
      </xdr:nvSpPr>
      <xdr:spPr>
        <a:xfrm>
          <a:off x="4572000" y="2572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588" name="AutoShape 148"/>
        <xdr:cNvSpPr>
          <a:spLocks/>
        </xdr:cNvSpPr>
      </xdr:nvSpPr>
      <xdr:spPr>
        <a:xfrm>
          <a:off x="4572000" y="25727025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589" name="AutoShape 149"/>
        <xdr:cNvSpPr>
          <a:spLocks/>
        </xdr:cNvSpPr>
      </xdr:nvSpPr>
      <xdr:spPr>
        <a:xfrm>
          <a:off x="4572000" y="2572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590" name="AutoShape 150"/>
        <xdr:cNvSpPr>
          <a:spLocks/>
        </xdr:cNvSpPr>
      </xdr:nvSpPr>
      <xdr:spPr>
        <a:xfrm>
          <a:off x="4572000" y="2572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591" name="AutoShape 151"/>
        <xdr:cNvSpPr>
          <a:spLocks/>
        </xdr:cNvSpPr>
      </xdr:nvSpPr>
      <xdr:spPr>
        <a:xfrm>
          <a:off x="4572000" y="2572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592" name="AutoShape 152"/>
        <xdr:cNvSpPr>
          <a:spLocks/>
        </xdr:cNvSpPr>
      </xdr:nvSpPr>
      <xdr:spPr>
        <a:xfrm>
          <a:off x="4572000" y="257270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593" name="AutoShape 153"/>
        <xdr:cNvSpPr>
          <a:spLocks/>
        </xdr:cNvSpPr>
      </xdr:nvSpPr>
      <xdr:spPr>
        <a:xfrm>
          <a:off x="4572000" y="25727025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594" name="AutoShape 154"/>
        <xdr:cNvSpPr>
          <a:spLocks/>
        </xdr:cNvSpPr>
      </xdr:nvSpPr>
      <xdr:spPr>
        <a:xfrm>
          <a:off x="4572000" y="25727025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595" name="AutoShape 155"/>
        <xdr:cNvSpPr>
          <a:spLocks/>
        </xdr:cNvSpPr>
      </xdr:nvSpPr>
      <xdr:spPr>
        <a:xfrm>
          <a:off x="4572000" y="2572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596" name="AutoShape 156"/>
        <xdr:cNvSpPr>
          <a:spLocks/>
        </xdr:cNvSpPr>
      </xdr:nvSpPr>
      <xdr:spPr>
        <a:xfrm>
          <a:off x="4572000" y="2572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597" name="AutoShape 157"/>
        <xdr:cNvSpPr>
          <a:spLocks/>
        </xdr:cNvSpPr>
      </xdr:nvSpPr>
      <xdr:spPr>
        <a:xfrm>
          <a:off x="4572000" y="2572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598" name="AutoShape 158"/>
        <xdr:cNvSpPr>
          <a:spLocks/>
        </xdr:cNvSpPr>
      </xdr:nvSpPr>
      <xdr:spPr>
        <a:xfrm>
          <a:off x="4572000" y="25727025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599" name="AutoShape 159"/>
        <xdr:cNvSpPr>
          <a:spLocks/>
        </xdr:cNvSpPr>
      </xdr:nvSpPr>
      <xdr:spPr>
        <a:xfrm>
          <a:off x="4572000" y="2572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154</xdr:row>
      <xdr:rowOff>0</xdr:rowOff>
    </xdr:from>
    <xdr:to>
      <xdr:col>3</xdr:col>
      <xdr:colOff>0</xdr:colOff>
      <xdr:row>154</xdr:row>
      <xdr:rowOff>0</xdr:rowOff>
    </xdr:to>
    <xdr:sp>
      <xdr:nvSpPr>
        <xdr:cNvPr id="1600" name="AutoShape 160"/>
        <xdr:cNvSpPr>
          <a:spLocks/>
        </xdr:cNvSpPr>
      </xdr:nvSpPr>
      <xdr:spPr>
        <a:xfrm>
          <a:off x="4572000" y="2572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5.421875" style="205" customWidth="1"/>
    <col min="2" max="2" width="43.8515625" style="205" customWidth="1"/>
    <col min="3" max="3" width="14.57421875" style="205" customWidth="1"/>
    <col min="4" max="4" width="16.28125" style="213" bestFit="1" customWidth="1"/>
    <col min="5" max="5" width="15.7109375" style="205" customWidth="1"/>
    <col min="6" max="16384" width="9.140625" style="205" customWidth="1"/>
  </cols>
  <sheetData>
    <row r="1" spans="1:5" ht="12.75">
      <c r="A1" s="215" t="s">
        <v>44</v>
      </c>
      <c r="E1" s="216"/>
    </row>
    <row r="3" spans="1:5" ht="24">
      <c r="A3" s="59" t="s">
        <v>4</v>
      </c>
      <c r="B3" s="59" t="s">
        <v>5</v>
      </c>
      <c r="C3" s="59" t="s">
        <v>6</v>
      </c>
      <c r="D3" s="59" t="s">
        <v>7</v>
      </c>
      <c r="E3" s="60" t="s">
        <v>8</v>
      </c>
    </row>
    <row r="4" spans="1:5" ht="25.5" customHeight="1">
      <c r="A4" s="86">
        <v>1</v>
      </c>
      <c r="B4" s="1" t="s">
        <v>275</v>
      </c>
      <c r="C4" s="38" t="s">
        <v>487</v>
      </c>
      <c r="D4" s="48" t="s">
        <v>488</v>
      </c>
      <c r="E4" s="38">
        <v>56</v>
      </c>
    </row>
    <row r="5" spans="1:5" ht="25.5" customHeight="1">
      <c r="A5" s="86">
        <v>2</v>
      </c>
      <c r="B5" s="1" t="s">
        <v>571</v>
      </c>
      <c r="C5" s="38">
        <v>8762170644</v>
      </c>
      <c r="D5" s="47" t="s">
        <v>626</v>
      </c>
      <c r="E5" s="38">
        <v>20</v>
      </c>
    </row>
    <row r="6" spans="1:5" s="10" customFormat="1" ht="25.5" customHeight="1">
      <c r="A6" s="86">
        <v>3</v>
      </c>
      <c r="B6" s="1" t="s">
        <v>43</v>
      </c>
      <c r="C6" s="38">
        <v>8762371360</v>
      </c>
      <c r="D6" s="48">
        <v>3400339471</v>
      </c>
      <c r="E6" s="38">
        <v>26</v>
      </c>
    </row>
    <row r="7" spans="1:5" s="10" customFormat="1" ht="25.5" customHeight="1">
      <c r="A7" s="38">
        <v>4</v>
      </c>
      <c r="B7" s="1" t="s">
        <v>71</v>
      </c>
      <c r="C7" s="2">
        <v>8762371644</v>
      </c>
      <c r="D7" s="47">
        <v>3400339502</v>
      </c>
      <c r="E7" s="38">
        <v>29</v>
      </c>
    </row>
    <row r="8" spans="1:5" s="10" customFormat="1" ht="25.5" customHeight="1">
      <c r="A8" s="86">
        <v>5</v>
      </c>
      <c r="B8" s="1" t="s">
        <v>622</v>
      </c>
      <c r="C8" s="38">
        <v>8762112701</v>
      </c>
      <c r="D8" s="48" t="s">
        <v>143</v>
      </c>
      <c r="E8" s="38">
        <v>14</v>
      </c>
    </row>
    <row r="9" spans="1:5" s="10" customFormat="1" ht="25.5" customHeight="1">
      <c r="A9" s="38">
        <v>6</v>
      </c>
      <c r="B9" s="1" t="s">
        <v>154</v>
      </c>
      <c r="C9" s="38">
        <v>8762112859</v>
      </c>
      <c r="D9" s="48" t="s">
        <v>155</v>
      </c>
      <c r="E9" s="38">
        <v>14</v>
      </c>
    </row>
    <row r="10" spans="1:5" s="10" customFormat="1" ht="25.5" customHeight="1">
      <c r="A10" s="86">
        <v>7</v>
      </c>
      <c r="B10" s="1" t="s">
        <v>162</v>
      </c>
      <c r="C10" s="38">
        <v>8762371822</v>
      </c>
      <c r="D10" s="48" t="s">
        <v>163</v>
      </c>
      <c r="E10" s="38">
        <v>25</v>
      </c>
    </row>
    <row r="11" spans="1:5" ht="25.5" customHeight="1">
      <c r="A11" s="38">
        <v>8</v>
      </c>
      <c r="B11" s="1" t="s">
        <v>178</v>
      </c>
      <c r="C11" s="38">
        <v>8762371302</v>
      </c>
      <c r="D11" s="48" t="s">
        <v>179</v>
      </c>
      <c r="E11" s="37">
        <v>38</v>
      </c>
    </row>
    <row r="12" spans="1:5" s="10" customFormat="1" ht="25.5" customHeight="1">
      <c r="A12" s="86">
        <v>9</v>
      </c>
      <c r="B12" s="1" t="s">
        <v>184</v>
      </c>
      <c r="C12" s="15">
        <v>8762112753</v>
      </c>
      <c r="D12" s="49" t="s">
        <v>185</v>
      </c>
      <c r="E12" s="15">
        <v>11</v>
      </c>
    </row>
    <row r="13" spans="1:5" s="10" customFormat="1" ht="25.5" customHeight="1">
      <c r="A13" s="38">
        <v>10</v>
      </c>
      <c r="B13" s="1" t="s">
        <v>187</v>
      </c>
      <c r="C13" s="15">
        <v>8762112776</v>
      </c>
      <c r="D13" s="49" t="s">
        <v>188</v>
      </c>
      <c r="E13" s="15">
        <v>17</v>
      </c>
    </row>
    <row r="14" spans="1:5" ht="25.5" customHeight="1">
      <c r="A14" s="38">
        <v>11</v>
      </c>
      <c r="B14" s="217" t="s">
        <v>623</v>
      </c>
      <c r="C14" s="15">
        <v>8762396621</v>
      </c>
      <c r="D14" s="49">
        <v>340486580</v>
      </c>
      <c r="E14" s="15">
        <v>9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134"/>
  <sheetViews>
    <sheetView view="pageBreakPreview" zoomScaleSheetLayoutView="100" workbookViewId="0" topLeftCell="A77">
      <selection activeCell="D86" sqref="D86"/>
    </sheetView>
  </sheetViews>
  <sheetFormatPr defaultColWidth="9.140625" defaultRowHeight="12.75"/>
  <cols>
    <col min="1" max="1" width="4.28125" style="9" customWidth="1"/>
    <col min="2" max="2" width="20.421875" style="9" customWidth="1"/>
    <col min="3" max="3" width="13.421875" style="9" customWidth="1"/>
    <col min="4" max="4" width="18.28125" style="9" customWidth="1"/>
    <col min="5" max="5" width="21.8515625" style="9" customWidth="1"/>
    <col min="6" max="6" width="18.00390625" style="9" customWidth="1"/>
  </cols>
  <sheetData>
    <row r="3" ht="13.5" thickBot="1">
      <c r="A3" s="21" t="s">
        <v>565</v>
      </c>
    </row>
    <row r="4" spans="1:6" s="13" customFormat="1" ht="64.5" customHeight="1">
      <c r="A4" s="236" t="s">
        <v>35</v>
      </c>
      <c r="B4" s="232" t="s">
        <v>36</v>
      </c>
      <c r="C4" s="232" t="s">
        <v>37</v>
      </c>
      <c r="D4" s="232" t="s">
        <v>141</v>
      </c>
      <c r="E4" s="232" t="s">
        <v>142</v>
      </c>
      <c r="F4" s="232" t="s">
        <v>9</v>
      </c>
    </row>
    <row r="5" spans="1:6" s="13" customFormat="1" ht="64.5" customHeight="1">
      <c r="A5" s="237"/>
      <c r="B5" s="233"/>
      <c r="C5" s="233"/>
      <c r="D5" s="233"/>
      <c r="E5" s="233"/>
      <c r="F5" s="233"/>
    </row>
    <row r="6" spans="1:6" ht="13.5" customHeight="1">
      <c r="A6" s="234" t="s">
        <v>196</v>
      </c>
      <c r="B6" s="234"/>
      <c r="C6" s="63"/>
      <c r="D6" s="63"/>
      <c r="E6" s="63"/>
      <c r="F6" s="63"/>
    </row>
    <row r="7" spans="1:6" s="93" customFormat="1" ht="12.75">
      <c r="A7" s="166">
        <v>1</v>
      </c>
      <c r="B7" s="90" t="s">
        <v>489</v>
      </c>
      <c r="C7" s="86">
        <v>1850</v>
      </c>
      <c r="D7" s="87">
        <v>31973.68</v>
      </c>
      <c r="E7" s="87"/>
      <c r="F7" s="46" t="s">
        <v>490</v>
      </c>
    </row>
    <row r="8" spans="1:6" s="93" customFormat="1" ht="12.75">
      <c r="A8" s="166">
        <v>2</v>
      </c>
      <c r="B8" s="90" t="s">
        <v>489</v>
      </c>
      <c r="C8" s="86">
        <v>1870</v>
      </c>
      <c r="D8" s="87">
        <v>62948.72</v>
      </c>
      <c r="E8" s="87"/>
      <c r="F8" s="46" t="s">
        <v>491</v>
      </c>
    </row>
    <row r="9" spans="1:6" s="93" customFormat="1" ht="12.75">
      <c r="A9" s="166">
        <v>3</v>
      </c>
      <c r="B9" s="90" t="s">
        <v>489</v>
      </c>
      <c r="C9" s="86">
        <v>1905</v>
      </c>
      <c r="D9" s="87">
        <v>211353.13</v>
      </c>
      <c r="E9" s="87"/>
      <c r="F9" s="46" t="s">
        <v>493</v>
      </c>
    </row>
    <row r="10" spans="1:6" s="93" customFormat="1" ht="12.75">
      <c r="A10" s="166">
        <v>4</v>
      </c>
      <c r="B10" s="90" t="s">
        <v>489</v>
      </c>
      <c r="C10" s="86">
        <v>1910</v>
      </c>
      <c r="D10" s="87">
        <v>46759.22</v>
      </c>
      <c r="E10" s="87"/>
      <c r="F10" s="46" t="s">
        <v>494</v>
      </c>
    </row>
    <row r="11" spans="1:6" s="93" customFormat="1" ht="12.75">
      <c r="A11" s="166">
        <v>5</v>
      </c>
      <c r="B11" s="90" t="s">
        <v>489</v>
      </c>
      <c r="C11" s="86">
        <v>1935</v>
      </c>
      <c r="D11" s="87">
        <v>28141.79</v>
      </c>
      <c r="E11" s="87"/>
      <c r="F11" s="46" t="s">
        <v>495</v>
      </c>
    </row>
    <row r="12" spans="1:6" s="93" customFormat="1" ht="12.75">
      <c r="A12" s="166">
        <v>6</v>
      </c>
      <c r="B12" s="90" t="s">
        <v>489</v>
      </c>
      <c r="C12" s="86">
        <v>1911</v>
      </c>
      <c r="D12" s="87">
        <v>107827.45</v>
      </c>
      <c r="E12" s="87"/>
      <c r="F12" s="46" t="s">
        <v>496</v>
      </c>
    </row>
    <row r="13" spans="1:6" s="93" customFormat="1" ht="12.75">
      <c r="A13" s="166">
        <v>7</v>
      </c>
      <c r="B13" s="90" t="s">
        <v>497</v>
      </c>
      <c r="C13" s="86">
        <v>1956</v>
      </c>
      <c r="D13" s="87">
        <v>32200.12</v>
      </c>
      <c r="E13" s="87"/>
      <c r="F13" s="46" t="s">
        <v>498</v>
      </c>
    </row>
    <row r="14" spans="1:6" s="93" customFormat="1" ht="12.75">
      <c r="A14" s="166">
        <v>8</v>
      </c>
      <c r="B14" s="90" t="s">
        <v>499</v>
      </c>
      <c r="C14" s="86">
        <v>1949</v>
      </c>
      <c r="D14" s="87">
        <v>113500.09</v>
      </c>
      <c r="E14" s="87"/>
      <c r="F14" s="46" t="s">
        <v>500</v>
      </c>
    </row>
    <row r="15" spans="1:6" s="93" customFormat="1" ht="12.75">
      <c r="A15" s="166">
        <v>9</v>
      </c>
      <c r="B15" s="90" t="s">
        <v>499</v>
      </c>
      <c r="C15" s="86">
        <v>1958</v>
      </c>
      <c r="D15" s="87">
        <v>39025.98</v>
      </c>
      <c r="E15" s="87"/>
      <c r="F15" s="46" t="s">
        <v>501</v>
      </c>
    </row>
    <row r="16" spans="1:6" s="93" customFormat="1" ht="12.75">
      <c r="A16" s="166">
        <v>10</v>
      </c>
      <c r="B16" s="90" t="s">
        <v>499</v>
      </c>
      <c r="C16" s="86">
        <v>1979</v>
      </c>
      <c r="D16" s="87">
        <v>125367.66</v>
      </c>
      <c r="E16" s="87"/>
      <c r="F16" s="46" t="s">
        <v>502</v>
      </c>
    </row>
    <row r="17" spans="1:6" s="93" customFormat="1" ht="12.75">
      <c r="A17" s="166">
        <v>11</v>
      </c>
      <c r="B17" s="90" t="s">
        <v>503</v>
      </c>
      <c r="C17" s="86">
        <v>1913</v>
      </c>
      <c r="D17" s="87">
        <v>56283.53</v>
      </c>
      <c r="E17" s="87"/>
      <c r="F17" s="46" t="s">
        <v>494</v>
      </c>
    </row>
    <row r="18" spans="1:6" s="93" customFormat="1" ht="25.5">
      <c r="A18" s="166">
        <v>12</v>
      </c>
      <c r="B18" s="90" t="s">
        <v>504</v>
      </c>
      <c r="C18" s="86">
        <v>1910</v>
      </c>
      <c r="D18" s="87">
        <v>7527.38</v>
      </c>
      <c r="E18" s="87"/>
      <c r="F18" s="46" t="s">
        <v>502</v>
      </c>
    </row>
    <row r="19" spans="1:6" s="93" customFormat="1" ht="12.75">
      <c r="A19" s="166">
        <v>13</v>
      </c>
      <c r="B19" s="90" t="s">
        <v>505</v>
      </c>
      <c r="C19" s="86">
        <v>1969</v>
      </c>
      <c r="D19" s="87">
        <v>82659.89</v>
      </c>
      <c r="E19" s="87"/>
      <c r="F19" s="46" t="s">
        <v>564</v>
      </c>
    </row>
    <row r="20" spans="1:6" s="93" customFormat="1" ht="12.75">
      <c r="A20" s="166">
        <v>14</v>
      </c>
      <c r="B20" s="90" t="s">
        <v>506</v>
      </c>
      <c r="C20" s="86">
        <v>1976</v>
      </c>
      <c r="D20" s="87">
        <v>93818.13</v>
      </c>
      <c r="E20" s="87"/>
      <c r="F20" s="46" t="s">
        <v>507</v>
      </c>
    </row>
    <row r="21" spans="1:6" s="93" customFormat="1" ht="12.75">
      <c r="A21" s="166">
        <v>15</v>
      </c>
      <c r="B21" s="90" t="s">
        <v>508</v>
      </c>
      <c r="C21" s="86">
        <v>1974</v>
      </c>
      <c r="D21" s="87">
        <v>660568.64</v>
      </c>
      <c r="E21" s="87"/>
      <c r="F21" s="46" t="s">
        <v>507</v>
      </c>
    </row>
    <row r="22" spans="1:6" s="93" customFormat="1" ht="12.75">
      <c r="A22" s="166">
        <v>16</v>
      </c>
      <c r="B22" s="90" t="s">
        <v>489</v>
      </c>
      <c r="C22" s="86">
        <v>1816</v>
      </c>
      <c r="D22" s="87">
        <v>67873.5</v>
      </c>
      <c r="E22" s="87"/>
      <c r="F22" s="46" t="s">
        <v>509</v>
      </c>
    </row>
    <row r="23" spans="1:6" s="93" customFormat="1" ht="12.75">
      <c r="A23" s="166">
        <v>17</v>
      </c>
      <c r="B23" s="90" t="s">
        <v>489</v>
      </c>
      <c r="C23" s="86">
        <v>1880</v>
      </c>
      <c r="D23" s="87">
        <v>308733.37</v>
      </c>
      <c r="E23" s="87"/>
      <c r="F23" s="46" t="s">
        <v>490</v>
      </c>
    </row>
    <row r="24" spans="1:6" s="93" customFormat="1" ht="12.75">
      <c r="A24" s="166">
        <v>18</v>
      </c>
      <c r="B24" s="90" t="s">
        <v>489</v>
      </c>
      <c r="C24" s="86">
        <v>1890</v>
      </c>
      <c r="D24" s="87">
        <v>91831.04</v>
      </c>
      <c r="E24" s="87"/>
      <c r="F24" s="46" t="s">
        <v>501</v>
      </c>
    </row>
    <row r="25" spans="1:6" s="93" customFormat="1" ht="12.75">
      <c r="A25" s="166">
        <v>19</v>
      </c>
      <c r="B25" s="90" t="s">
        <v>489</v>
      </c>
      <c r="C25" s="86">
        <v>1900</v>
      </c>
      <c r="D25" s="87">
        <v>79735.05</v>
      </c>
      <c r="E25" s="87"/>
      <c r="F25" s="46" t="s">
        <v>501</v>
      </c>
    </row>
    <row r="26" spans="1:6" s="93" customFormat="1" ht="12.75">
      <c r="A26" s="166">
        <v>20</v>
      </c>
      <c r="B26" s="90" t="s">
        <v>489</v>
      </c>
      <c r="C26" s="86">
        <v>1900</v>
      </c>
      <c r="D26" s="87">
        <v>341413.41</v>
      </c>
      <c r="E26" s="87"/>
      <c r="F26" s="46" t="s">
        <v>490</v>
      </c>
    </row>
    <row r="27" spans="1:6" s="93" customFormat="1" ht="12.75">
      <c r="A27" s="166">
        <v>21</v>
      </c>
      <c r="B27" s="90" t="s">
        <v>489</v>
      </c>
      <c r="C27" s="86">
        <v>1900</v>
      </c>
      <c r="D27" s="87">
        <v>225500.57</v>
      </c>
      <c r="E27" s="87"/>
      <c r="F27" s="46" t="s">
        <v>502</v>
      </c>
    </row>
    <row r="28" spans="1:6" s="93" customFormat="1" ht="12.75">
      <c r="A28" s="166">
        <v>22</v>
      </c>
      <c r="B28" s="90" t="s">
        <v>489</v>
      </c>
      <c r="C28" s="86">
        <v>1900</v>
      </c>
      <c r="D28" s="87">
        <v>98738.47</v>
      </c>
      <c r="E28" s="87"/>
      <c r="F28" s="46" t="s">
        <v>510</v>
      </c>
    </row>
    <row r="29" spans="1:6" s="93" customFormat="1" ht="12.75">
      <c r="A29" s="166">
        <v>23</v>
      </c>
      <c r="B29" s="90" t="s">
        <v>489</v>
      </c>
      <c r="C29" s="86">
        <v>1900</v>
      </c>
      <c r="D29" s="87">
        <v>86153.3</v>
      </c>
      <c r="E29" s="87"/>
      <c r="F29" s="46" t="s">
        <v>511</v>
      </c>
    </row>
    <row r="30" spans="1:6" s="204" customFormat="1" ht="25.5">
      <c r="A30" s="166">
        <v>24</v>
      </c>
      <c r="B30" s="201" t="s">
        <v>560</v>
      </c>
      <c r="C30" s="202">
        <v>1900</v>
      </c>
      <c r="D30" s="203">
        <v>87167.09</v>
      </c>
      <c r="E30" s="203"/>
      <c r="F30" s="199" t="s">
        <v>512</v>
      </c>
    </row>
    <row r="31" spans="1:6" s="204" customFormat="1" ht="25.5">
      <c r="A31" s="166">
        <v>25</v>
      </c>
      <c r="B31" s="201" t="s">
        <v>559</v>
      </c>
      <c r="C31" s="202">
        <v>1910</v>
      </c>
      <c r="D31" s="203">
        <v>10769.82</v>
      </c>
      <c r="E31" s="203"/>
      <c r="F31" s="199" t="s">
        <v>512</v>
      </c>
    </row>
    <row r="32" spans="1:6" s="93" customFormat="1" ht="12.75">
      <c r="A32" s="166">
        <v>26</v>
      </c>
      <c r="B32" s="90" t="s">
        <v>489</v>
      </c>
      <c r="C32" s="86">
        <v>1903</v>
      </c>
      <c r="D32" s="87">
        <v>117380.81</v>
      </c>
      <c r="E32" s="87"/>
      <c r="F32" s="46" t="s">
        <v>501</v>
      </c>
    </row>
    <row r="33" spans="1:6" s="93" customFormat="1" ht="12.75">
      <c r="A33" s="166">
        <v>27</v>
      </c>
      <c r="B33" s="90" t="s">
        <v>489</v>
      </c>
      <c r="C33" s="86">
        <v>1905</v>
      </c>
      <c r="D33" s="87">
        <v>163487.64</v>
      </c>
      <c r="E33" s="87"/>
      <c r="F33" s="46" t="s">
        <v>498</v>
      </c>
    </row>
    <row r="34" spans="1:6" s="93" customFormat="1" ht="12.75">
      <c r="A34" s="166">
        <v>28</v>
      </c>
      <c r="B34" s="90" t="s">
        <v>489</v>
      </c>
      <c r="C34" s="86">
        <v>1906</v>
      </c>
      <c r="D34" s="87">
        <v>141696.31</v>
      </c>
      <c r="E34" s="87"/>
      <c r="F34" s="46" t="s">
        <v>490</v>
      </c>
    </row>
    <row r="35" spans="1:6" s="93" customFormat="1" ht="12.75">
      <c r="A35" s="166">
        <v>29</v>
      </c>
      <c r="B35" s="90" t="s">
        <v>489</v>
      </c>
      <c r="C35" s="86">
        <v>1906</v>
      </c>
      <c r="D35" s="87">
        <v>158898.42</v>
      </c>
      <c r="E35" s="87"/>
      <c r="F35" s="46" t="s">
        <v>509</v>
      </c>
    </row>
    <row r="36" spans="1:6" s="93" customFormat="1" ht="12.75">
      <c r="A36" s="166">
        <v>30</v>
      </c>
      <c r="B36" s="90" t="s">
        <v>489</v>
      </c>
      <c r="C36" s="86">
        <v>1908</v>
      </c>
      <c r="D36" s="87">
        <v>289440.62</v>
      </c>
      <c r="E36" s="87"/>
      <c r="F36" s="46" t="s">
        <v>500</v>
      </c>
    </row>
    <row r="37" spans="1:6" s="93" customFormat="1" ht="12.75">
      <c r="A37" s="166">
        <v>31</v>
      </c>
      <c r="B37" s="90" t="s">
        <v>513</v>
      </c>
      <c r="C37" s="86">
        <v>1930</v>
      </c>
      <c r="D37" s="87">
        <v>7276.28</v>
      </c>
      <c r="E37" s="87"/>
      <c r="F37" s="46" t="s">
        <v>500</v>
      </c>
    </row>
    <row r="38" spans="1:6" s="93" customFormat="1" ht="12.75">
      <c r="A38" s="166">
        <v>32</v>
      </c>
      <c r="B38" s="90" t="s">
        <v>489</v>
      </c>
      <c r="C38" s="86">
        <v>1952</v>
      </c>
      <c r="D38" s="87">
        <v>72297.3</v>
      </c>
      <c r="E38" s="87"/>
      <c r="F38" s="46" t="s">
        <v>514</v>
      </c>
    </row>
    <row r="39" spans="1:6" s="93" customFormat="1" ht="12.75">
      <c r="A39" s="166">
        <v>33</v>
      </c>
      <c r="B39" s="90" t="s">
        <v>489</v>
      </c>
      <c r="C39" s="86">
        <v>1955</v>
      </c>
      <c r="D39" s="87">
        <v>89804.87</v>
      </c>
      <c r="E39" s="87"/>
      <c r="F39" s="46" t="s">
        <v>500</v>
      </c>
    </row>
    <row r="40" spans="1:6" s="93" customFormat="1" ht="12.75">
      <c r="A40" s="166">
        <v>34</v>
      </c>
      <c r="B40" s="90" t="s">
        <v>515</v>
      </c>
      <c r="C40" s="86">
        <v>1958</v>
      </c>
      <c r="D40" s="87">
        <v>137834.1</v>
      </c>
      <c r="E40" s="87"/>
      <c r="F40" s="46" t="s">
        <v>502</v>
      </c>
    </row>
    <row r="41" spans="1:6" s="93" customFormat="1" ht="12.75">
      <c r="A41" s="166">
        <v>35</v>
      </c>
      <c r="B41" s="90" t="s">
        <v>489</v>
      </c>
      <c r="C41" s="38">
        <v>1950</v>
      </c>
      <c r="D41" s="87">
        <v>105303.88</v>
      </c>
      <c r="E41" s="87"/>
      <c r="F41" s="46" t="s">
        <v>509</v>
      </c>
    </row>
    <row r="42" spans="1:6" s="93" customFormat="1" ht="12.75">
      <c r="A42" s="166">
        <v>36</v>
      </c>
      <c r="B42" s="90" t="s">
        <v>489</v>
      </c>
      <c r="C42" s="38">
        <v>1950</v>
      </c>
      <c r="D42" s="87">
        <v>72378.07</v>
      </c>
      <c r="E42" s="87"/>
      <c r="F42" s="46" t="s">
        <v>509</v>
      </c>
    </row>
    <row r="43" spans="1:6" s="93" customFormat="1" ht="25.5">
      <c r="A43" s="166">
        <v>37</v>
      </c>
      <c r="B43" s="90" t="s">
        <v>489</v>
      </c>
      <c r="C43" s="86" t="s">
        <v>517</v>
      </c>
      <c r="D43" s="87">
        <v>496966.79</v>
      </c>
      <c r="E43" s="87"/>
      <c r="F43" s="46" t="s">
        <v>518</v>
      </c>
    </row>
    <row r="44" spans="1:6" s="93" customFormat="1" ht="12.75">
      <c r="A44" s="166">
        <v>38</v>
      </c>
      <c r="B44" s="90" t="s">
        <v>519</v>
      </c>
      <c r="C44" s="38">
        <v>1910</v>
      </c>
      <c r="D44" s="87">
        <v>186218.14</v>
      </c>
      <c r="E44" s="87"/>
      <c r="F44" s="46" t="s">
        <v>516</v>
      </c>
    </row>
    <row r="45" spans="1:6" s="93" customFormat="1" ht="12.75">
      <c r="A45" s="166">
        <v>39</v>
      </c>
      <c r="B45" s="90" t="s">
        <v>519</v>
      </c>
      <c r="C45" s="38">
        <v>1900</v>
      </c>
      <c r="D45" s="87">
        <v>184897.81</v>
      </c>
      <c r="E45" s="87"/>
      <c r="F45" s="46" t="s">
        <v>520</v>
      </c>
    </row>
    <row r="46" spans="1:6" s="170" customFormat="1" ht="12.75">
      <c r="A46" s="166">
        <v>40</v>
      </c>
      <c r="B46" s="90" t="s">
        <v>519</v>
      </c>
      <c r="C46" s="167">
        <v>1905</v>
      </c>
      <c r="D46" s="168">
        <v>523571.12</v>
      </c>
      <c r="E46" s="168"/>
      <c r="F46" s="169" t="s">
        <v>514</v>
      </c>
    </row>
    <row r="47" spans="1:6" s="170" customFormat="1" ht="25.5">
      <c r="A47" s="166">
        <v>41</v>
      </c>
      <c r="B47" s="90" t="s">
        <v>561</v>
      </c>
      <c r="C47" s="167"/>
      <c r="D47" s="168">
        <v>218874.09</v>
      </c>
      <c r="E47" s="168"/>
      <c r="F47" s="169" t="s">
        <v>514</v>
      </c>
    </row>
    <row r="48" spans="1:6" s="93" customFormat="1" ht="12.75">
      <c r="A48" s="166">
        <v>42</v>
      </c>
      <c r="B48" s="90" t="s">
        <v>562</v>
      </c>
      <c r="C48" s="38"/>
      <c r="D48" s="87">
        <v>654105.91</v>
      </c>
      <c r="E48" s="87"/>
      <c r="F48" s="46" t="s">
        <v>490</v>
      </c>
    </row>
    <row r="49" spans="1:6" s="93" customFormat="1" ht="12.75">
      <c r="A49" s="166">
        <v>43</v>
      </c>
      <c r="B49" s="90" t="s">
        <v>562</v>
      </c>
      <c r="C49" s="38"/>
      <c r="D49" s="200">
        <v>535337.89</v>
      </c>
      <c r="E49" s="87"/>
      <c r="F49" s="46" t="s">
        <v>502</v>
      </c>
    </row>
    <row r="50" spans="1:6" s="93" customFormat="1" ht="25.5">
      <c r="A50" s="166">
        <v>44</v>
      </c>
      <c r="B50" s="90" t="s">
        <v>521</v>
      </c>
      <c r="C50" s="38">
        <v>1992</v>
      </c>
      <c r="D50" s="87">
        <v>322566.31</v>
      </c>
      <c r="E50" s="87"/>
      <c r="F50" s="46" t="s">
        <v>491</v>
      </c>
    </row>
    <row r="51" spans="1:6" s="93" customFormat="1" ht="25.5">
      <c r="A51" s="166">
        <v>45</v>
      </c>
      <c r="B51" s="90" t="s">
        <v>522</v>
      </c>
      <c r="C51" s="38">
        <v>2001</v>
      </c>
      <c r="D51" s="87">
        <v>484647.21</v>
      </c>
      <c r="E51" s="87"/>
      <c r="F51" s="46" t="s">
        <v>512</v>
      </c>
    </row>
    <row r="52" spans="1:6" s="93" customFormat="1" ht="12.75">
      <c r="A52" s="166">
        <v>46</v>
      </c>
      <c r="B52" s="90" t="s">
        <v>523</v>
      </c>
      <c r="C52" s="38"/>
      <c r="D52" s="87">
        <v>11000</v>
      </c>
      <c r="E52" s="87"/>
      <c r="F52" s="46" t="s">
        <v>524</v>
      </c>
    </row>
    <row r="53" spans="1:6" s="93" customFormat="1" ht="12.75">
      <c r="A53" s="166">
        <v>47</v>
      </c>
      <c r="B53" s="90" t="s">
        <v>523</v>
      </c>
      <c r="C53" s="38"/>
      <c r="D53" s="87">
        <v>4000</v>
      </c>
      <c r="E53" s="87"/>
      <c r="F53" s="46" t="s">
        <v>496</v>
      </c>
    </row>
    <row r="54" spans="1:6" s="93" customFormat="1" ht="12.75">
      <c r="A54" s="166">
        <v>48</v>
      </c>
      <c r="B54" s="90" t="s">
        <v>523</v>
      </c>
      <c r="C54" s="38"/>
      <c r="D54" s="87">
        <v>7000</v>
      </c>
      <c r="E54" s="87"/>
      <c r="F54" s="46" t="s">
        <v>525</v>
      </c>
    </row>
    <row r="55" spans="1:6" s="93" customFormat="1" ht="12.75">
      <c r="A55" s="166">
        <v>49</v>
      </c>
      <c r="B55" s="90" t="s">
        <v>523</v>
      </c>
      <c r="C55" s="38"/>
      <c r="D55" s="87">
        <v>7000</v>
      </c>
      <c r="E55" s="87"/>
      <c r="F55" s="46" t="s">
        <v>495</v>
      </c>
    </row>
    <row r="56" spans="1:6" s="93" customFormat="1" ht="12.75">
      <c r="A56" s="166">
        <v>50</v>
      </c>
      <c r="B56" s="90" t="s">
        <v>523</v>
      </c>
      <c r="C56" s="38"/>
      <c r="D56" s="87">
        <v>2000</v>
      </c>
      <c r="E56" s="87"/>
      <c r="F56" s="46" t="s">
        <v>494</v>
      </c>
    </row>
    <row r="57" spans="1:6" s="93" customFormat="1" ht="12.75">
      <c r="A57" s="166">
        <v>51</v>
      </c>
      <c r="B57" s="90" t="s">
        <v>523</v>
      </c>
      <c r="C57" s="38"/>
      <c r="D57" s="87">
        <v>3500</v>
      </c>
      <c r="E57" s="87"/>
      <c r="F57" s="46" t="s">
        <v>494</v>
      </c>
    </row>
    <row r="58" spans="1:6" s="93" customFormat="1" ht="12.75">
      <c r="A58" s="166">
        <v>52</v>
      </c>
      <c r="B58" s="90" t="s">
        <v>523</v>
      </c>
      <c r="C58" s="38"/>
      <c r="D58" s="87">
        <v>3500</v>
      </c>
      <c r="E58" s="87"/>
      <c r="F58" s="46" t="s">
        <v>526</v>
      </c>
    </row>
    <row r="59" spans="1:6" s="93" customFormat="1" ht="12.75">
      <c r="A59" s="166">
        <v>53</v>
      </c>
      <c r="B59" s="90" t="s">
        <v>523</v>
      </c>
      <c r="C59" s="38"/>
      <c r="D59" s="87">
        <v>7000</v>
      </c>
      <c r="E59" s="87"/>
      <c r="F59" s="46" t="s">
        <v>527</v>
      </c>
    </row>
    <row r="60" spans="1:6" s="93" customFormat="1" ht="12.75">
      <c r="A60" s="166">
        <v>54</v>
      </c>
      <c r="B60" s="90" t="s">
        <v>523</v>
      </c>
      <c r="C60" s="38"/>
      <c r="D60" s="87">
        <v>7000</v>
      </c>
      <c r="E60" s="87"/>
      <c r="F60" s="46" t="s">
        <v>509</v>
      </c>
    </row>
    <row r="61" spans="1:6" s="93" customFormat="1" ht="12.75">
      <c r="A61" s="166">
        <v>55</v>
      </c>
      <c r="B61" s="90" t="s">
        <v>523</v>
      </c>
      <c r="C61" s="38"/>
      <c r="D61" s="87">
        <v>5500</v>
      </c>
      <c r="E61" s="87"/>
      <c r="F61" s="46" t="s">
        <v>528</v>
      </c>
    </row>
    <row r="62" spans="1:6" s="93" customFormat="1" ht="12.75">
      <c r="A62" s="166">
        <v>56</v>
      </c>
      <c r="B62" s="90" t="s">
        <v>523</v>
      </c>
      <c r="C62" s="38"/>
      <c r="D62" s="87">
        <v>3500</v>
      </c>
      <c r="E62" s="87"/>
      <c r="F62" s="46" t="s">
        <v>529</v>
      </c>
    </row>
    <row r="63" spans="1:6" s="93" customFormat="1" ht="12.75">
      <c r="A63" s="166">
        <v>57</v>
      </c>
      <c r="B63" s="90" t="s">
        <v>523</v>
      </c>
      <c r="C63" s="38"/>
      <c r="D63" s="87">
        <v>10500</v>
      </c>
      <c r="E63" s="87"/>
      <c r="F63" s="46" t="s">
        <v>512</v>
      </c>
    </row>
    <row r="64" spans="1:6" s="93" customFormat="1" ht="12.75">
      <c r="A64" s="166">
        <v>58</v>
      </c>
      <c r="B64" s="90" t="s">
        <v>523</v>
      </c>
      <c r="C64" s="38"/>
      <c r="D64" s="87">
        <v>3500</v>
      </c>
      <c r="E64" s="87"/>
      <c r="F64" s="46" t="s">
        <v>530</v>
      </c>
    </row>
    <row r="65" spans="1:6" s="93" customFormat="1" ht="12.75">
      <c r="A65" s="166">
        <v>59</v>
      </c>
      <c r="B65" s="90" t="s">
        <v>523</v>
      </c>
      <c r="C65" s="38"/>
      <c r="D65" s="87">
        <v>7000</v>
      </c>
      <c r="E65" s="87"/>
      <c r="F65" s="46" t="s">
        <v>531</v>
      </c>
    </row>
    <row r="66" spans="1:6" s="93" customFormat="1" ht="12.75">
      <c r="A66" s="166">
        <v>60</v>
      </c>
      <c r="B66" s="90" t="s">
        <v>523</v>
      </c>
      <c r="C66" s="38"/>
      <c r="D66" s="87">
        <v>5500</v>
      </c>
      <c r="E66" s="87"/>
      <c r="F66" s="46" t="s">
        <v>492</v>
      </c>
    </row>
    <row r="67" spans="1:6" s="93" customFormat="1" ht="12.75">
      <c r="A67" s="166">
        <v>61</v>
      </c>
      <c r="B67" s="90" t="s">
        <v>523</v>
      </c>
      <c r="C67" s="38"/>
      <c r="D67" s="87">
        <v>2000</v>
      </c>
      <c r="E67" s="87"/>
      <c r="F67" s="46" t="s">
        <v>501</v>
      </c>
    </row>
    <row r="68" spans="1:6" s="93" customFormat="1" ht="12.75">
      <c r="A68" s="166">
        <v>62</v>
      </c>
      <c r="B68" s="90" t="s">
        <v>523</v>
      </c>
      <c r="C68" s="38"/>
      <c r="D68" s="87">
        <v>10500</v>
      </c>
      <c r="E68" s="87"/>
      <c r="F68" s="46" t="s">
        <v>502</v>
      </c>
    </row>
    <row r="69" spans="1:6" s="93" customFormat="1" ht="25.5">
      <c r="A69" s="166">
        <v>63</v>
      </c>
      <c r="B69" s="90" t="s">
        <v>523</v>
      </c>
      <c r="C69" s="38"/>
      <c r="D69" s="87">
        <v>10500</v>
      </c>
      <c r="E69" s="87"/>
      <c r="F69" s="46" t="s">
        <v>532</v>
      </c>
    </row>
    <row r="70" spans="1:6" s="93" customFormat="1" ht="12.75">
      <c r="A70" s="166">
        <v>64</v>
      </c>
      <c r="B70" s="90" t="s">
        <v>523</v>
      </c>
      <c r="C70" s="38"/>
      <c r="D70" s="87">
        <v>5500</v>
      </c>
      <c r="E70" s="87"/>
      <c r="F70" s="46" t="s">
        <v>533</v>
      </c>
    </row>
    <row r="71" spans="1:6" s="93" customFormat="1" ht="12.75">
      <c r="A71" s="166">
        <v>65</v>
      </c>
      <c r="B71" s="90" t="s">
        <v>523</v>
      </c>
      <c r="C71" s="38"/>
      <c r="D71" s="87">
        <v>3500</v>
      </c>
      <c r="E71" s="87"/>
      <c r="F71" s="46" t="s">
        <v>534</v>
      </c>
    </row>
    <row r="72" spans="1:6" s="93" customFormat="1" ht="12.75">
      <c r="A72" s="166">
        <v>66</v>
      </c>
      <c r="B72" s="90" t="s">
        <v>523</v>
      </c>
      <c r="C72" s="38"/>
      <c r="D72" s="87">
        <v>11000</v>
      </c>
      <c r="E72" s="87"/>
      <c r="F72" s="46" t="s">
        <v>535</v>
      </c>
    </row>
    <row r="73" spans="1:6" s="93" customFormat="1" ht="12.75">
      <c r="A73" s="166">
        <v>67</v>
      </c>
      <c r="B73" s="90" t="s">
        <v>523</v>
      </c>
      <c r="C73" s="38"/>
      <c r="D73" s="87">
        <v>3500</v>
      </c>
      <c r="E73" s="87"/>
      <c r="F73" s="46" t="s">
        <v>535</v>
      </c>
    </row>
    <row r="74" spans="1:6" s="93" customFormat="1" ht="12.75">
      <c r="A74" s="166">
        <v>68</v>
      </c>
      <c r="B74" s="90" t="s">
        <v>523</v>
      </c>
      <c r="C74" s="38"/>
      <c r="D74" s="87">
        <v>5500</v>
      </c>
      <c r="E74" s="87"/>
      <c r="F74" s="46" t="s">
        <v>490</v>
      </c>
    </row>
    <row r="75" spans="1:6" s="93" customFormat="1" ht="12.75">
      <c r="A75" s="166">
        <v>69</v>
      </c>
      <c r="B75" s="90" t="s">
        <v>523</v>
      </c>
      <c r="C75" s="38"/>
      <c r="D75" s="87">
        <v>14000</v>
      </c>
      <c r="E75" s="87"/>
      <c r="F75" s="46" t="s">
        <v>490</v>
      </c>
    </row>
    <row r="76" spans="1:6" s="93" customFormat="1" ht="12.75">
      <c r="A76" s="166">
        <v>70</v>
      </c>
      <c r="B76" s="90" t="s">
        <v>536</v>
      </c>
      <c r="C76" s="38"/>
      <c r="D76" s="87">
        <v>70948.16</v>
      </c>
      <c r="E76" s="87"/>
      <c r="F76" s="46" t="s">
        <v>524</v>
      </c>
    </row>
    <row r="77" spans="1:6" s="93" customFormat="1" ht="12.75">
      <c r="A77" s="166">
        <v>71</v>
      </c>
      <c r="B77" s="90" t="s">
        <v>536</v>
      </c>
      <c r="C77" s="38"/>
      <c r="D77" s="87">
        <v>347001.43</v>
      </c>
      <c r="E77" s="87"/>
      <c r="F77" s="46" t="s">
        <v>526</v>
      </c>
    </row>
    <row r="78" spans="1:6" s="93" customFormat="1" ht="25.5">
      <c r="A78" s="166">
        <v>72</v>
      </c>
      <c r="B78" s="90" t="s">
        <v>537</v>
      </c>
      <c r="C78" s="38"/>
      <c r="D78" s="87">
        <v>152284.9</v>
      </c>
      <c r="E78" s="87"/>
      <c r="F78" s="46" t="s">
        <v>538</v>
      </c>
    </row>
    <row r="79" spans="1:6" s="93" customFormat="1" ht="25.5">
      <c r="A79" s="166">
        <v>73</v>
      </c>
      <c r="B79" s="171" t="s">
        <v>539</v>
      </c>
      <c r="C79" s="172">
        <v>2011</v>
      </c>
      <c r="D79" s="173">
        <v>919899.67</v>
      </c>
      <c r="E79" s="173"/>
      <c r="F79" s="174" t="s">
        <v>509</v>
      </c>
    </row>
    <row r="80" spans="1:6" s="93" customFormat="1" ht="12.75" customHeight="1">
      <c r="A80" s="166">
        <v>74</v>
      </c>
      <c r="B80" s="34" t="s">
        <v>540</v>
      </c>
      <c r="C80" s="2" t="s">
        <v>541</v>
      </c>
      <c r="D80" s="175">
        <v>211475.61</v>
      </c>
      <c r="E80" s="175"/>
      <c r="F80" s="12" t="s">
        <v>525</v>
      </c>
    </row>
    <row r="81" spans="1:6" s="13" customFormat="1" ht="12.75">
      <c r="A81" s="166">
        <v>75</v>
      </c>
      <c r="B81" s="1" t="s">
        <v>497</v>
      </c>
      <c r="C81" s="2" t="s">
        <v>541</v>
      </c>
      <c r="D81" s="175">
        <v>516766.06</v>
      </c>
      <c r="E81" s="175"/>
      <c r="F81" s="2" t="s">
        <v>495</v>
      </c>
    </row>
    <row r="82" spans="1:6" s="13" customFormat="1" ht="12.75">
      <c r="A82" s="166">
        <v>76</v>
      </c>
      <c r="B82" s="1" t="s">
        <v>497</v>
      </c>
      <c r="C82" s="2" t="s">
        <v>541</v>
      </c>
      <c r="D82" s="175">
        <v>87350.15</v>
      </c>
      <c r="E82" s="175"/>
      <c r="F82" s="2" t="s">
        <v>492</v>
      </c>
    </row>
    <row r="83" spans="1:6" s="13" customFormat="1" ht="25.5">
      <c r="A83" s="166">
        <v>77</v>
      </c>
      <c r="B83" s="1" t="s">
        <v>542</v>
      </c>
      <c r="C83" s="1" t="s">
        <v>543</v>
      </c>
      <c r="D83" s="176">
        <v>58464.05</v>
      </c>
      <c r="E83" s="62"/>
      <c r="F83" s="2" t="s">
        <v>532</v>
      </c>
    </row>
    <row r="84" spans="1:6" s="13" customFormat="1" ht="25.5">
      <c r="A84" s="166">
        <v>78</v>
      </c>
      <c r="B84" s="1" t="s">
        <v>544</v>
      </c>
      <c r="C84" s="1"/>
      <c r="D84" s="176">
        <v>164668.73</v>
      </c>
      <c r="E84" s="39"/>
      <c r="F84" s="2" t="s">
        <v>531</v>
      </c>
    </row>
    <row r="85" spans="1:6" s="13" customFormat="1" ht="12.75">
      <c r="A85" s="166">
        <v>79</v>
      </c>
      <c r="B85" s="1" t="s">
        <v>545</v>
      </c>
      <c r="C85" s="1"/>
      <c r="D85" s="176">
        <v>193071.81</v>
      </c>
      <c r="E85" s="39"/>
      <c r="F85" s="2" t="s">
        <v>531</v>
      </c>
    </row>
    <row r="86" spans="1:6" s="7" customFormat="1" ht="12.75">
      <c r="A86" s="235" t="s">
        <v>0</v>
      </c>
      <c r="B86" s="235" t="s">
        <v>0</v>
      </c>
      <c r="C86" s="24"/>
      <c r="D86" s="96">
        <f>SUM(D7:D85)</f>
        <v>10936285.170000002</v>
      </c>
      <c r="E86" s="24"/>
      <c r="F86" s="24"/>
    </row>
    <row r="87" spans="1:6" ht="12.75" customHeight="1">
      <c r="A87" s="234" t="s">
        <v>140</v>
      </c>
      <c r="B87" s="234"/>
      <c r="C87" s="234"/>
      <c r="D87" s="64"/>
      <c r="E87" s="63"/>
      <c r="F87" s="63"/>
    </row>
    <row r="88" spans="1:6" s="93" customFormat="1" ht="102">
      <c r="A88" s="89">
        <v>1</v>
      </c>
      <c r="B88" s="90" t="s">
        <v>81</v>
      </c>
      <c r="C88" s="92">
        <v>1830</v>
      </c>
      <c r="D88" s="87">
        <v>94027.26</v>
      </c>
      <c r="E88" s="2" t="s">
        <v>82</v>
      </c>
      <c r="F88" s="46" t="s">
        <v>83</v>
      </c>
    </row>
    <row r="89" spans="1:6" s="93" customFormat="1" ht="25.5">
      <c r="A89" s="89">
        <v>2</v>
      </c>
      <c r="B89" s="90" t="s">
        <v>84</v>
      </c>
      <c r="C89" s="92">
        <v>1880</v>
      </c>
      <c r="D89" s="94">
        <v>99538.72</v>
      </c>
      <c r="E89" s="2"/>
      <c r="F89" s="46" t="s">
        <v>85</v>
      </c>
    </row>
    <row r="90" spans="1:6" s="93" customFormat="1" ht="25.5">
      <c r="A90" s="89">
        <v>3</v>
      </c>
      <c r="B90" s="90" t="s">
        <v>86</v>
      </c>
      <c r="C90" s="92">
        <v>1908</v>
      </c>
      <c r="D90" s="94">
        <v>180527.24</v>
      </c>
      <c r="E90" s="2"/>
      <c r="F90" s="46" t="s">
        <v>87</v>
      </c>
    </row>
    <row r="91" spans="1:6" s="93" customFormat="1" ht="140.25">
      <c r="A91" s="89">
        <v>4</v>
      </c>
      <c r="B91" s="90" t="s">
        <v>88</v>
      </c>
      <c r="C91" s="92">
        <v>1959</v>
      </c>
      <c r="D91" s="94">
        <v>323447.19</v>
      </c>
      <c r="E91" s="2" t="s">
        <v>89</v>
      </c>
      <c r="F91" s="46" t="s">
        <v>90</v>
      </c>
    </row>
    <row r="92" spans="1:6" s="93" customFormat="1" ht="89.25">
      <c r="A92" s="89">
        <v>5</v>
      </c>
      <c r="B92" s="90" t="s">
        <v>91</v>
      </c>
      <c r="C92" s="92" t="s">
        <v>563</v>
      </c>
      <c r="D92" s="94">
        <f>653355.7+86520.66</f>
        <v>739876.36</v>
      </c>
      <c r="E92" s="2" t="s">
        <v>92</v>
      </c>
      <c r="F92" s="46" t="s">
        <v>93</v>
      </c>
    </row>
    <row r="93" spans="1:6" s="93" customFormat="1" ht="89.25">
      <c r="A93" s="89">
        <v>6</v>
      </c>
      <c r="B93" s="90" t="s">
        <v>94</v>
      </c>
      <c r="C93" s="92">
        <v>1964</v>
      </c>
      <c r="D93" s="94">
        <v>109963.55</v>
      </c>
      <c r="E93" s="2" t="s">
        <v>95</v>
      </c>
      <c r="F93" s="46" t="s">
        <v>87</v>
      </c>
    </row>
    <row r="94" spans="1:6" s="93" customFormat="1" ht="102">
      <c r="A94" s="89">
        <v>7</v>
      </c>
      <c r="B94" s="90" t="s">
        <v>96</v>
      </c>
      <c r="C94" s="92">
        <v>1967</v>
      </c>
      <c r="D94" s="94">
        <v>368229.96</v>
      </c>
      <c r="E94" s="2" t="s">
        <v>97</v>
      </c>
      <c r="F94" s="46" t="s">
        <v>98</v>
      </c>
    </row>
    <row r="95" spans="1:6" s="93" customFormat="1" ht="178.5">
      <c r="A95" s="89">
        <v>8</v>
      </c>
      <c r="B95" s="90" t="s">
        <v>99</v>
      </c>
      <c r="C95" s="92">
        <v>1972</v>
      </c>
      <c r="D95" s="94">
        <v>408787.2</v>
      </c>
      <c r="E95" s="2" t="s">
        <v>100</v>
      </c>
      <c r="F95" s="46" t="s">
        <v>101</v>
      </c>
    </row>
    <row r="96" spans="1:6" s="93" customFormat="1" ht="89.25">
      <c r="A96" s="89">
        <v>9</v>
      </c>
      <c r="B96" s="90" t="s">
        <v>102</v>
      </c>
      <c r="C96" s="92">
        <v>1905</v>
      </c>
      <c r="D96" s="94">
        <v>279970.78</v>
      </c>
      <c r="E96" s="2" t="s">
        <v>103</v>
      </c>
      <c r="F96" s="46" t="s">
        <v>104</v>
      </c>
    </row>
    <row r="97" spans="1:6" s="93" customFormat="1" ht="25.5">
      <c r="A97" s="89">
        <v>10</v>
      </c>
      <c r="B97" s="90" t="s">
        <v>105</v>
      </c>
      <c r="C97" s="92">
        <v>1905</v>
      </c>
      <c r="D97" s="94">
        <v>161946.96</v>
      </c>
      <c r="E97" s="2"/>
      <c r="F97" s="46" t="s">
        <v>106</v>
      </c>
    </row>
    <row r="98" spans="1:6" s="93" customFormat="1" ht="102">
      <c r="A98" s="89">
        <v>11</v>
      </c>
      <c r="B98" s="90" t="s">
        <v>107</v>
      </c>
      <c r="C98" s="92">
        <v>1964</v>
      </c>
      <c r="D98" s="94">
        <v>109695.18</v>
      </c>
      <c r="E98" s="46" t="s">
        <v>108</v>
      </c>
      <c r="F98" s="46" t="s">
        <v>106</v>
      </c>
    </row>
    <row r="99" spans="1:6" s="93" customFormat="1" ht="25.5">
      <c r="A99" s="89">
        <v>12</v>
      </c>
      <c r="B99" s="90" t="s">
        <v>109</v>
      </c>
      <c r="C99" s="92">
        <v>1993</v>
      </c>
      <c r="D99" s="94">
        <v>138327.25</v>
      </c>
      <c r="E99" s="2"/>
      <c r="F99" s="46" t="s">
        <v>104</v>
      </c>
    </row>
    <row r="100" spans="1:6" s="93" customFormat="1" ht="25.5">
      <c r="A100" s="89">
        <v>13</v>
      </c>
      <c r="B100" s="90" t="s">
        <v>110</v>
      </c>
      <c r="C100" s="92">
        <v>1994</v>
      </c>
      <c r="D100" s="94">
        <v>145626.1</v>
      </c>
      <c r="E100" s="2"/>
      <c r="F100" s="46" t="s">
        <v>87</v>
      </c>
    </row>
    <row r="101" spans="1:6" s="93" customFormat="1" ht="25.5">
      <c r="A101" s="89">
        <v>14</v>
      </c>
      <c r="B101" s="90" t="s">
        <v>111</v>
      </c>
      <c r="C101" s="92">
        <v>1996</v>
      </c>
      <c r="D101" s="94">
        <v>581969.85</v>
      </c>
      <c r="E101" s="2"/>
      <c r="F101" s="46" t="s">
        <v>106</v>
      </c>
    </row>
    <row r="102" spans="1:6" s="93" customFormat="1" ht="25.5">
      <c r="A102" s="89">
        <v>15</v>
      </c>
      <c r="B102" s="90" t="s">
        <v>96</v>
      </c>
      <c r="C102" s="92">
        <v>1998</v>
      </c>
      <c r="D102" s="94">
        <v>1246244.29</v>
      </c>
      <c r="E102" s="2"/>
      <c r="F102" s="46" t="s">
        <v>98</v>
      </c>
    </row>
    <row r="103" spans="1:6" s="93" customFormat="1" ht="38.25">
      <c r="A103" s="89">
        <v>16</v>
      </c>
      <c r="B103" s="90" t="s">
        <v>88</v>
      </c>
      <c r="C103" s="92">
        <v>1998</v>
      </c>
      <c r="D103" s="94">
        <v>794217.9</v>
      </c>
      <c r="E103" s="2"/>
      <c r="F103" s="46" t="s">
        <v>112</v>
      </c>
    </row>
    <row r="104" spans="1:6" s="93" customFormat="1" ht="25.5">
      <c r="A104" s="89">
        <v>17</v>
      </c>
      <c r="B104" s="90" t="s">
        <v>81</v>
      </c>
      <c r="C104" s="86">
        <v>2000</v>
      </c>
      <c r="D104" s="87">
        <v>381169.59</v>
      </c>
      <c r="E104" s="2"/>
      <c r="F104" s="46" t="s">
        <v>113</v>
      </c>
    </row>
    <row r="105" spans="1:6" s="93" customFormat="1" ht="25.5">
      <c r="A105" s="89">
        <v>18</v>
      </c>
      <c r="B105" s="90" t="s">
        <v>114</v>
      </c>
      <c r="C105" s="86">
        <v>2003</v>
      </c>
      <c r="D105" s="87">
        <v>1184352.48</v>
      </c>
      <c r="E105" s="2"/>
      <c r="F105" s="46" t="s">
        <v>93</v>
      </c>
    </row>
    <row r="106" spans="1:6" s="93" customFormat="1" ht="25.5">
      <c r="A106" s="89">
        <v>19</v>
      </c>
      <c r="B106" s="90" t="s">
        <v>115</v>
      </c>
      <c r="C106" s="86">
        <v>1905</v>
      </c>
      <c r="D106" s="95">
        <v>51347.03</v>
      </c>
      <c r="E106" s="2"/>
      <c r="F106" s="46" t="s">
        <v>113</v>
      </c>
    </row>
    <row r="107" spans="1:6" s="93" customFormat="1" ht="25.5">
      <c r="A107" s="89">
        <v>20</v>
      </c>
      <c r="B107" s="90" t="s">
        <v>116</v>
      </c>
      <c r="C107" s="86">
        <v>1972</v>
      </c>
      <c r="D107" s="94">
        <v>18294.99</v>
      </c>
      <c r="E107" s="2"/>
      <c r="F107" s="46" t="s">
        <v>117</v>
      </c>
    </row>
    <row r="108" spans="1:6" s="93" customFormat="1" ht="25.5">
      <c r="A108" s="89">
        <v>21</v>
      </c>
      <c r="B108" s="90" t="s">
        <v>118</v>
      </c>
      <c r="C108" s="86">
        <v>1959</v>
      </c>
      <c r="D108" s="94">
        <v>61359.91</v>
      </c>
      <c r="E108" s="2"/>
      <c r="F108" s="46" t="s">
        <v>119</v>
      </c>
    </row>
    <row r="109" spans="1:6" s="93" customFormat="1" ht="25.5">
      <c r="A109" s="89">
        <v>22</v>
      </c>
      <c r="B109" s="90" t="s">
        <v>120</v>
      </c>
      <c r="C109" s="86">
        <v>1920</v>
      </c>
      <c r="D109" s="87">
        <v>60655.38</v>
      </c>
      <c r="E109" s="2"/>
      <c r="F109" s="46" t="s">
        <v>121</v>
      </c>
    </row>
    <row r="110" spans="1:6" s="93" customFormat="1" ht="25.5">
      <c r="A110" s="89">
        <v>23</v>
      </c>
      <c r="B110" s="90" t="s">
        <v>122</v>
      </c>
      <c r="C110" s="86">
        <v>1967</v>
      </c>
      <c r="D110" s="87">
        <v>22385.16</v>
      </c>
      <c r="E110" s="2"/>
      <c r="F110" s="46" t="s">
        <v>98</v>
      </c>
    </row>
    <row r="111" spans="1:6" s="93" customFormat="1" ht="25.5">
      <c r="A111" s="89">
        <v>24</v>
      </c>
      <c r="B111" s="90" t="s">
        <v>123</v>
      </c>
      <c r="C111" s="86">
        <v>1921</v>
      </c>
      <c r="D111" s="87">
        <v>229999.2</v>
      </c>
      <c r="E111" s="2"/>
      <c r="F111" s="46" t="s">
        <v>93</v>
      </c>
    </row>
    <row r="112" spans="1:6" s="93" customFormat="1" ht="25.5">
      <c r="A112" s="89">
        <v>25</v>
      </c>
      <c r="B112" s="90" t="s">
        <v>123</v>
      </c>
      <c r="C112" s="86">
        <v>1921</v>
      </c>
      <c r="D112" s="87">
        <v>84829.6</v>
      </c>
      <c r="E112" s="2"/>
      <c r="F112" s="46" t="s">
        <v>93</v>
      </c>
    </row>
    <row r="113" spans="1:6" s="93" customFormat="1" ht="25.5">
      <c r="A113" s="89">
        <v>26</v>
      </c>
      <c r="B113" s="90" t="s">
        <v>124</v>
      </c>
      <c r="C113" s="86">
        <v>1900</v>
      </c>
      <c r="D113" s="87">
        <v>340761.99</v>
      </c>
      <c r="E113" s="2"/>
      <c r="F113" s="46" t="s">
        <v>104</v>
      </c>
    </row>
    <row r="114" spans="1:6" s="93" customFormat="1" ht="25.5">
      <c r="A114" s="89">
        <v>27</v>
      </c>
      <c r="B114" s="90" t="s">
        <v>125</v>
      </c>
      <c r="C114" s="86">
        <v>1907</v>
      </c>
      <c r="D114" s="87">
        <v>92942.03</v>
      </c>
      <c r="E114" s="2"/>
      <c r="F114" s="46" t="s">
        <v>104</v>
      </c>
    </row>
    <row r="115" spans="1:6" s="93" customFormat="1" ht="25.5">
      <c r="A115" s="89">
        <v>28</v>
      </c>
      <c r="B115" s="90" t="s">
        <v>126</v>
      </c>
      <c r="C115" s="86">
        <v>1884</v>
      </c>
      <c r="D115" s="87">
        <v>166419.95</v>
      </c>
      <c r="E115" s="2"/>
      <c r="F115" s="46" t="s">
        <v>87</v>
      </c>
    </row>
    <row r="116" spans="1:6" s="93" customFormat="1" ht="45.75" customHeight="1">
      <c r="A116" s="89">
        <v>29</v>
      </c>
      <c r="B116" s="90" t="s">
        <v>558</v>
      </c>
      <c r="C116" s="86">
        <v>1920</v>
      </c>
      <c r="D116" s="75">
        <v>412547.21</v>
      </c>
      <c r="E116" s="91"/>
      <c r="F116" s="46" t="s">
        <v>121</v>
      </c>
    </row>
    <row r="117" spans="1:6" s="93" customFormat="1" ht="25.5">
      <c r="A117" s="89">
        <v>30</v>
      </c>
      <c r="B117" s="90" t="s">
        <v>127</v>
      </c>
      <c r="C117" s="86">
        <v>1908</v>
      </c>
      <c r="D117" s="87">
        <v>8192.57</v>
      </c>
      <c r="E117" s="2"/>
      <c r="F117" s="46" t="s">
        <v>128</v>
      </c>
    </row>
    <row r="118" spans="1:6" s="93" customFormat="1" ht="25.5">
      <c r="A118" s="89">
        <v>31</v>
      </c>
      <c r="B118" s="90" t="s">
        <v>129</v>
      </c>
      <c r="C118" s="86">
        <v>1900</v>
      </c>
      <c r="D118" s="87">
        <v>116269.78</v>
      </c>
      <c r="E118" s="2"/>
      <c r="F118" s="46" t="s">
        <v>128</v>
      </c>
    </row>
    <row r="119" spans="1:6" s="93" customFormat="1" ht="25.5">
      <c r="A119" s="89">
        <v>32</v>
      </c>
      <c r="B119" s="90" t="s">
        <v>130</v>
      </c>
      <c r="C119" s="86">
        <v>1900</v>
      </c>
      <c r="D119" s="87">
        <v>43200.05</v>
      </c>
      <c r="E119" s="2"/>
      <c r="F119" s="46" t="s">
        <v>131</v>
      </c>
    </row>
    <row r="120" spans="1:6" s="93" customFormat="1" ht="25.5">
      <c r="A120" s="89">
        <v>33</v>
      </c>
      <c r="B120" s="90" t="s">
        <v>132</v>
      </c>
      <c r="C120" s="86">
        <v>1972</v>
      </c>
      <c r="D120" s="87">
        <v>151208.87</v>
      </c>
      <c r="E120" s="2"/>
      <c r="F120" s="46" t="s">
        <v>117</v>
      </c>
    </row>
    <row r="121" spans="1:6" s="93" customFormat="1" ht="25.5">
      <c r="A121" s="89">
        <v>34</v>
      </c>
      <c r="B121" s="90" t="s">
        <v>133</v>
      </c>
      <c r="C121" s="86">
        <v>1900</v>
      </c>
      <c r="D121" s="87">
        <v>74865.36</v>
      </c>
      <c r="E121" s="2"/>
      <c r="F121" s="46" t="s">
        <v>134</v>
      </c>
    </row>
    <row r="122" spans="1:6" s="93" customFormat="1" ht="25.5">
      <c r="A122" s="89">
        <v>35</v>
      </c>
      <c r="B122" s="90" t="s">
        <v>135</v>
      </c>
      <c r="C122" s="86">
        <v>1920</v>
      </c>
      <c r="D122" s="87">
        <v>9978.81</v>
      </c>
      <c r="E122" s="2"/>
      <c r="F122" s="46" t="s">
        <v>134</v>
      </c>
    </row>
    <row r="123" spans="1:6" s="93" customFormat="1" ht="25.5">
      <c r="A123" s="89">
        <v>36</v>
      </c>
      <c r="B123" s="90" t="s">
        <v>136</v>
      </c>
      <c r="C123" s="86">
        <v>1964</v>
      </c>
      <c r="D123" s="87">
        <v>7499.34</v>
      </c>
      <c r="E123" s="2"/>
      <c r="F123" s="46" t="s">
        <v>106</v>
      </c>
    </row>
    <row r="124" spans="1:6" s="93" customFormat="1" ht="25.5">
      <c r="A124" s="89">
        <v>37</v>
      </c>
      <c r="B124" s="90" t="s">
        <v>136</v>
      </c>
      <c r="C124" s="86">
        <v>1964</v>
      </c>
      <c r="D124" s="87">
        <v>10694.23</v>
      </c>
      <c r="E124" s="2"/>
      <c r="F124" s="46" t="s">
        <v>106</v>
      </c>
    </row>
    <row r="125" spans="1:6" s="93" customFormat="1" ht="25.5">
      <c r="A125" s="89">
        <v>38</v>
      </c>
      <c r="B125" s="90" t="s">
        <v>137</v>
      </c>
      <c r="C125" s="86">
        <v>2005</v>
      </c>
      <c r="D125" s="87">
        <v>132451.88</v>
      </c>
      <c r="E125" s="2"/>
      <c r="F125" s="46" t="s">
        <v>87</v>
      </c>
    </row>
    <row r="126" spans="1:6" s="93" customFormat="1" ht="25.5">
      <c r="A126" s="89">
        <v>39</v>
      </c>
      <c r="B126" s="90" t="s">
        <v>138</v>
      </c>
      <c r="C126" s="86">
        <v>2006</v>
      </c>
      <c r="D126" s="87">
        <v>1203984.87</v>
      </c>
      <c r="E126" s="2"/>
      <c r="F126" s="46" t="s">
        <v>93</v>
      </c>
    </row>
    <row r="127" spans="1:6" s="93" customFormat="1" ht="25.5">
      <c r="A127" s="89">
        <v>40</v>
      </c>
      <c r="B127" s="90" t="s">
        <v>139</v>
      </c>
      <c r="C127" s="38">
        <v>2011</v>
      </c>
      <c r="D127" s="87">
        <v>3872244.62</v>
      </c>
      <c r="E127" s="89"/>
      <c r="F127" s="46" t="s">
        <v>98</v>
      </c>
    </row>
    <row r="128" spans="1:6" s="7" customFormat="1" ht="12.75">
      <c r="A128" s="235" t="s">
        <v>0</v>
      </c>
      <c r="B128" s="235" t="s">
        <v>0</v>
      </c>
      <c r="C128" s="24"/>
      <c r="D128" s="96">
        <f>SUM(D88:D127)</f>
        <v>14520050.690000005</v>
      </c>
      <c r="E128" s="24"/>
      <c r="F128" s="24"/>
    </row>
    <row r="129" spans="1:6" s="7" customFormat="1" ht="13.5" thickBot="1">
      <c r="A129" s="9"/>
      <c r="B129" s="9"/>
      <c r="C129" s="9"/>
      <c r="D129" s="9"/>
      <c r="E129" s="9"/>
      <c r="F129" s="13"/>
    </row>
    <row r="130" spans="1:6" s="7" customFormat="1" ht="12.75">
      <c r="A130" s="9"/>
      <c r="B130" s="238" t="s">
        <v>557</v>
      </c>
      <c r="C130" s="239"/>
      <c r="D130" s="242">
        <f>D128+D86</f>
        <v>25456335.860000007</v>
      </c>
      <c r="E130" s="9"/>
      <c r="F130" s="13"/>
    </row>
    <row r="131" spans="1:6" s="7" customFormat="1" ht="13.5" thickBot="1">
      <c r="A131" s="9"/>
      <c r="B131" s="240"/>
      <c r="C131" s="241"/>
      <c r="D131" s="241"/>
      <c r="E131" s="9"/>
      <c r="F131" s="13"/>
    </row>
    <row r="132" ht="12.75" customHeight="1"/>
    <row r="133" spans="1:6" s="7" customFormat="1" ht="12.75">
      <c r="A133" s="9"/>
      <c r="B133" s="9"/>
      <c r="C133" s="9"/>
      <c r="D133" s="9"/>
      <c r="E133" s="9"/>
      <c r="F133" s="13"/>
    </row>
    <row r="134" spans="1:6" s="7" customFormat="1" ht="12.75">
      <c r="A134" s="9"/>
      <c r="B134" s="9"/>
      <c r="C134" s="9"/>
      <c r="D134" s="9"/>
      <c r="E134" s="9"/>
      <c r="F134" s="13"/>
    </row>
    <row r="136" ht="21.75" customHeight="1"/>
  </sheetData>
  <sheetProtection/>
  <mergeCells count="12">
    <mergeCell ref="B130:C131"/>
    <mergeCell ref="D130:D131"/>
    <mergeCell ref="A128:B128"/>
    <mergeCell ref="A87:C87"/>
    <mergeCell ref="E4:E5"/>
    <mergeCell ref="F4:F5"/>
    <mergeCell ref="A6:B6"/>
    <mergeCell ref="A86:B86"/>
    <mergeCell ref="A4:A5"/>
    <mergeCell ref="B4:B5"/>
    <mergeCell ref="C4:C5"/>
    <mergeCell ref="D4:D5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98" r:id="rId1"/>
  <headerFooter alignWithMargins="0">
    <oddFooter>&amp;CStrona &amp;P z &amp;N</oddFooter>
  </headerFooter>
  <rowBreaks count="1" manualBreakCount="1">
    <brk id="8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690"/>
  <sheetViews>
    <sheetView view="pageBreakPreview" zoomScale="75" zoomScaleNormal="110" zoomScaleSheetLayoutView="75" zoomScalePageLayoutView="0" workbookViewId="0" topLeftCell="A1">
      <selection activeCell="A9" sqref="A9:IV9"/>
    </sheetView>
  </sheetViews>
  <sheetFormatPr defaultColWidth="9.140625" defaultRowHeight="12.75"/>
  <cols>
    <col min="1" max="1" width="5.57421875" style="9" customWidth="1"/>
    <col min="2" max="2" width="47.57421875" style="22" customWidth="1"/>
    <col min="3" max="3" width="15.421875" style="11" customWidth="1"/>
    <col min="4" max="4" width="18.421875" style="33" customWidth="1"/>
    <col min="5" max="5" width="12.140625" style="0" bestFit="1" customWidth="1"/>
    <col min="6" max="6" width="11.140625" style="0" customWidth="1"/>
  </cols>
  <sheetData>
    <row r="1" spans="1:4" ht="12.75">
      <c r="A1" s="21" t="s">
        <v>566</v>
      </c>
      <c r="D1" s="40"/>
    </row>
    <row r="3" spans="1:4" ht="12.75">
      <c r="A3" s="244" t="s">
        <v>1</v>
      </c>
      <c r="B3" s="244"/>
      <c r="C3" s="244"/>
      <c r="D3" s="244"/>
    </row>
    <row r="4" spans="1:4" ht="25.5">
      <c r="A4" s="3" t="s">
        <v>20</v>
      </c>
      <c r="B4" s="3" t="s">
        <v>28</v>
      </c>
      <c r="C4" s="3" t="s">
        <v>29</v>
      </c>
      <c r="D4" s="50" t="s">
        <v>30</v>
      </c>
    </row>
    <row r="5" spans="1:4" ht="12.75" customHeight="1">
      <c r="A5" s="245" t="s">
        <v>196</v>
      </c>
      <c r="B5" s="246"/>
      <c r="C5" s="246"/>
      <c r="D5" s="247"/>
    </row>
    <row r="6" spans="1:4" s="13" customFormat="1" ht="11.25" customHeight="1">
      <c r="A6" s="67">
        <v>1</v>
      </c>
      <c r="B6" s="34" t="s">
        <v>546</v>
      </c>
      <c r="C6" s="199"/>
      <c r="D6" s="71">
        <v>749</v>
      </c>
    </row>
    <row r="7" spans="1:4" s="13" customFormat="1" ht="12.75">
      <c r="A7" s="2">
        <v>2</v>
      </c>
      <c r="B7" s="34" t="s">
        <v>547</v>
      </c>
      <c r="C7" s="199"/>
      <c r="D7" s="71">
        <v>2845</v>
      </c>
    </row>
    <row r="8" spans="1:4" s="13" customFormat="1" ht="12.75">
      <c r="A8" s="67">
        <v>3</v>
      </c>
      <c r="B8" s="34" t="s">
        <v>548</v>
      </c>
      <c r="C8" s="199"/>
      <c r="D8" s="71">
        <v>660</v>
      </c>
    </row>
    <row r="9" spans="1:4" s="13" customFormat="1" ht="12.75">
      <c r="A9" s="2">
        <v>4</v>
      </c>
      <c r="B9" s="69" t="s">
        <v>549</v>
      </c>
      <c r="C9" s="38">
        <v>2010</v>
      </c>
      <c r="D9" s="70">
        <v>4026</v>
      </c>
    </row>
    <row r="10" spans="1:4" s="13" customFormat="1" ht="12.75">
      <c r="A10" s="67">
        <v>5</v>
      </c>
      <c r="B10" s="69" t="s">
        <v>550</v>
      </c>
      <c r="C10" s="38">
        <v>2010</v>
      </c>
      <c r="D10" s="70">
        <v>13542</v>
      </c>
    </row>
    <row r="11" spans="1:4" s="13" customFormat="1" ht="12.75">
      <c r="A11" s="2">
        <v>6</v>
      </c>
      <c r="B11" s="69" t="s">
        <v>551</v>
      </c>
      <c r="C11" s="38">
        <v>2010</v>
      </c>
      <c r="D11" s="70">
        <v>8540</v>
      </c>
    </row>
    <row r="12" spans="1:4" s="13" customFormat="1" ht="12.75">
      <c r="A12" s="67">
        <v>7</v>
      </c>
      <c r="B12" s="1" t="s">
        <v>189</v>
      </c>
      <c r="C12" s="2">
        <v>2012</v>
      </c>
      <c r="D12" s="73">
        <v>8236</v>
      </c>
    </row>
    <row r="13" spans="1:4" s="13" customFormat="1" ht="12.75">
      <c r="A13" s="2">
        <v>8</v>
      </c>
      <c r="B13" s="177" t="s">
        <v>552</v>
      </c>
      <c r="C13" s="67">
        <v>2013</v>
      </c>
      <c r="D13" s="178">
        <v>14640</v>
      </c>
    </row>
    <row r="14" spans="1:4" s="13" customFormat="1" ht="12.75">
      <c r="A14" s="2"/>
      <c r="B14" s="17" t="s">
        <v>0</v>
      </c>
      <c r="C14" s="2"/>
      <c r="D14" s="179">
        <f>SUM(D6:D13)</f>
        <v>53238</v>
      </c>
    </row>
    <row r="15" spans="1:4" ht="13.5" customHeight="1">
      <c r="A15" s="234" t="s">
        <v>79</v>
      </c>
      <c r="B15" s="234"/>
      <c r="C15" s="234"/>
      <c r="D15" s="234"/>
    </row>
    <row r="16" spans="1:4" s="13" customFormat="1" ht="12.75">
      <c r="A16" s="2">
        <v>1</v>
      </c>
      <c r="B16" s="69" t="s">
        <v>46</v>
      </c>
      <c r="C16" s="38">
        <v>2011</v>
      </c>
      <c r="D16" s="77">
        <v>37493.81</v>
      </c>
    </row>
    <row r="17" spans="1:4" s="13" customFormat="1" ht="12.75">
      <c r="A17" s="2">
        <v>2</v>
      </c>
      <c r="B17" s="34" t="s">
        <v>47</v>
      </c>
      <c r="C17" s="2">
        <v>2010</v>
      </c>
      <c r="D17" s="72">
        <v>1819</v>
      </c>
    </row>
    <row r="18" spans="1:4" s="13" customFormat="1" ht="12.75">
      <c r="A18" s="2">
        <v>3</v>
      </c>
      <c r="B18" s="34" t="s">
        <v>45</v>
      </c>
      <c r="C18" s="2">
        <v>2012</v>
      </c>
      <c r="D18" s="72">
        <v>800</v>
      </c>
    </row>
    <row r="19" spans="1:4" s="13" customFormat="1" ht="12.75">
      <c r="A19" s="2">
        <v>4</v>
      </c>
      <c r="B19" s="1" t="s">
        <v>48</v>
      </c>
      <c r="C19" s="2">
        <v>2013</v>
      </c>
      <c r="D19" s="72">
        <v>2400</v>
      </c>
    </row>
    <row r="20" spans="1:4" s="13" customFormat="1" ht="12.75">
      <c r="A20" s="2">
        <v>5</v>
      </c>
      <c r="B20" s="1" t="s">
        <v>49</v>
      </c>
      <c r="C20" s="2">
        <v>2013</v>
      </c>
      <c r="D20" s="72">
        <v>1900</v>
      </c>
    </row>
    <row r="21" spans="1:4" s="13" customFormat="1" ht="12.75">
      <c r="A21" s="2">
        <v>6</v>
      </c>
      <c r="B21" s="1" t="s">
        <v>50</v>
      </c>
      <c r="C21" s="2">
        <v>2013</v>
      </c>
      <c r="D21" s="72">
        <v>4299.99</v>
      </c>
    </row>
    <row r="22" spans="1:4" s="16" customFormat="1" ht="13.5" customHeight="1">
      <c r="A22" s="2"/>
      <c r="B22" s="17" t="s">
        <v>0</v>
      </c>
      <c r="C22" s="2"/>
      <c r="D22" s="35">
        <f>SUM(D16:D21)</f>
        <v>48712.799999999996</v>
      </c>
    </row>
    <row r="23" spans="1:4" s="16" customFormat="1" ht="13.5" customHeight="1">
      <c r="A23" s="234" t="s">
        <v>80</v>
      </c>
      <c r="B23" s="234"/>
      <c r="C23" s="234"/>
      <c r="D23" s="234"/>
    </row>
    <row r="24" spans="1:4" s="16" customFormat="1" ht="13.5" customHeight="1">
      <c r="A24" s="46">
        <v>1</v>
      </c>
      <c r="B24" s="69" t="s">
        <v>72</v>
      </c>
      <c r="C24" s="38">
        <v>2011</v>
      </c>
      <c r="D24" s="77">
        <v>3075</v>
      </c>
    </row>
    <row r="25" spans="1:4" s="16" customFormat="1" ht="13.5" customHeight="1">
      <c r="A25" s="46">
        <v>2</v>
      </c>
      <c r="B25" s="69" t="s">
        <v>73</v>
      </c>
      <c r="C25" s="38">
        <v>2011</v>
      </c>
      <c r="D25" s="77">
        <v>37493.81</v>
      </c>
    </row>
    <row r="26" spans="1:4" s="16" customFormat="1" ht="13.5" customHeight="1">
      <c r="A26" s="46">
        <v>3</v>
      </c>
      <c r="B26" s="34" t="s">
        <v>74</v>
      </c>
      <c r="C26" s="2">
        <v>2010</v>
      </c>
      <c r="D26" s="72">
        <v>389</v>
      </c>
    </row>
    <row r="27" spans="1:4" s="16" customFormat="1" ht="13.5" customHeight="1">
      <c r="A27" s="46">
        <v>4</v>
      </c>
      <c r="B27" s="1" t="s">
        <v>75</v>
      </c>
      <c r="C27" s="2">
        <v>2013</v>
      </c>
      <c r="D27" s="85">
        <v>1500</v>
      </c>
    </row>
    <row r="28" spans="1:4" s="16" customFormat="1" ht="13.5" customHeight="1">
      <c r="A28" s="29"/>
      <c r="B28" s="235" t="s">
        <v>0</v>
      </c>
      <c r="C28" s="235" t="s">
        <v>3</v>
      </c>
      <c r="D28" s="35">
        <f>SUM(D24:D27)</f>
        <v>42457.81</v>
      </c>
    </row>
    <row r="29" spans="1:4" s="13" customFormat="1" ht="12.75" customHeight="1">
      <c r="A29" s="234" t="s">
        <v>624</v>
      </c>
      <c r="B29" s="234"/>
      <c r="C29" s="234"/>
      <c r="D29" s="234"/>
    </row>
    <row r="30" spans="1:4" s="13" customFormat="1" ht="12.75">
      <c r="A30" s="2">
        <v>1</v>
      </c>
      <c r="B30" s="68" t="s">
        <v>45</v>
      </c>
      <c r="C30" s="86">
        <v>2011</v>
      </c>
      <c r="D30" s="87">
        <v>2558</v>
      </c>
    </row>
    <row r="31" spans="1:4" s="13" customFormat="1" ht="12.75">
      <c r="A31" s="2">
        <v>2</v>
      </c>
      <c r="B31" s="69" t="s">
        <v>144</v>
      </c>
      <c r="C31" s="38">
        <v>2011</v>
      </c>
      <c r="D31" s="75">
        <v>1200</v>
      </c>
    </row>
    <row r="32" spans="1:4" s="13" customFormat="1" ht="12.75">
      <c r="A32" s="2">
        <v>3</v>
      </c>
      <c r="B32" s="69" t="s">
        <v>45</v>
      </c>
      <c r="C32" s="38">
        <v>2011</v>
      </c>
      <c r="D32" s="75">
        <v>938</v>
      </c>
    </row>
    <row r="33" spans="1:4" s="13" customFormat="1" ht="12.75">
      <c r="A33" s="2">
        <v>4</v>
      </c>
      <c r="B33" s="69" t="s">
        <v>145</v>
      </c>
      <c r="C33" s="38">
        <v>2012</v>
      </c>
      <c r="D33" s="75">
        <v>1490</v>
      </c>
    </row>
    <row r="34" spans="1:4" s="13" customFormat="1" ht="12.75">
      <c r="A34" s="2">
        <v>5</v>
      </c>
      <c r="B34" s="69" t="s">
        <v>146</v>
      </c>
      <c r="C34" s="38">
        <v>2011</v>
      </c>
      <c r="D34" s="75">
        <v>37493.81</v>
      </c>
    </row>
    <row r="35" spans="1:4" s="13" customFormat="1" ht="12.75">
      <c r="A35" s="2">
        <v>6</v>
      </c>
      <c r="B35" s="34" t="s">
        <v>147</v>
      </c>
      <c r="C35" s="2">
        <v>2010</v>
      </c>
      <c r="D35" s="76">
        <v>387.01</v>
      </c>
    </row>
    <row r="36" spans="1:4" s="13" customFormat="1" ht="12.75">
      <c r="A36" s="2">
        <v>7</v>
      </c>
      <c r="B36" s="34" t="s">
        <v>148</v>
      </c>
      <c r="C36" s="2">
        <v>2011</v>
      </c>
      <c r="D36" s="76">
        <v>380</v>
      </c>
    </row>
    <row r="37" spans="1:4" s="13" customFormat="1" ht="12.75">
      <c r="A37" s="2">
        <v>8</v>
      </c>
      <c r="B37" s="1" t="s">
        <v>149</v>
      </c>
      <c r="C37" s="2">
        <v>2012</v>
      </c>
      <c r="D37" s="73">
        <v>1490</v>
      </c>
    </row>
    <row r="38" spans="1:4" s="13" customFormat="1" ht="12.75">
      <c r="A38" s="2">
        <v>9</v>
      </c>
      <c r="B38" s="1" t="s">
        <v>150</v>
      </c>
      <c r="C38" s="2">
        <v>2012</v>
      </c>
      <c r="D38" s="73">
        <v>40610.92</v>
      </c>
    </row>
    <row r="39" spans="1:4" ht="12.75">
      <c r="A39" s="2"/>
      <c r="B39" s="235" t="s">
        <v>18</v>
      </c>
      <c r="C39" s="235"/>
      <c r="D39" s="45">
        <f>SUM(D30:D38)</f>
        <v>86547.73999999999</v>
      </c>
    </row>
    <row r="40" spans="1:4" ht="12.75">
      <c r="A40" s="234" t="s">
        <v>158</v>
      </c>
      <c r="B40" s="234"/>
      <c r="C40" s="234"/>
      <c r="D40" s="234"/>
    </row>
    <row r="41" spans="1:4" s="13" customFormat="1" ht="12.75">
      <c r="A41" s="2">
        <v>1</v>
      </c>
      <c r="B41" s="69" t="s">
        <v>45</v>
      </c>
      <c r="C41" s="86">
        <v>2010</v>
      </c>
      <c r="D41" s="104">
        <v>2800</v>
      </c>
    </row>
    <row r="42" spans="1:4" s="13" customFormat="1" ht="12.75">
      <c r="A42" s="2">
        <v>2</v>
      </c>
      <c r="B42" s="69" t="s">
        <v>177</v>
      </c>
      <c r="C42" s="86">
        <v>2010</v>
      </c>
      <c r="D42" s="104">
        <v>3639.99</v>
      </c>
    </row>
    <row r="43" spans="1:4" s="13" customFormat="1" ht="12.75">
      <c r="A43" s="2">
        <v>3</v>
      </c>
      <c r="B43" s="69" t="s">
        <v>73</v>
      </c>
      <c r="C43" s="38">
        <v>2011</v>
      </c>
      <c r="D43" s="77">
        <v>37493.81</v>
      </c>
    </row>
    <row r="44" spans="1:4" s="13" customFormat="1" ht="12.75">
      <c r="A44" s="2">
        <v>4</v>
      </c>
      <c r="B44" s="101" t="s">
        <v>156</v>
      </c>
      <c r="C44" s="102">
        <v>2012</v>
      </c>
      <c r="D44" s="103">
        <v>2900</v>
      </c>
    </row>
    <row r="45" spans="1:4" s="13" customFormat="1" ht="12.75">
      <c r="A45" s="2">
        <v>5</v>
      </c>
      <c r="B45" s="34" t="s">
        <v>157</v>
      </c>
      <c r="C45" s="2">
        <v>2012</v>
      </c>
      <c r="D45" s="103">
        <v>698</v>
      </c>
    </row>
    <row r="46" spans="1:4" s="18" customFormat="1" ht="12.75">
      <c r="A46" s="2"/>
      <c r="B46" s="17" t="s">
        <v>0</v>
      </c>
      <c r="C46" s="2"/>
      <c r="D46" s="35">
        <f>SUM(D41:D45)</f>
        <v>47531.799999999996</v>
      </c>
    </row>
    <row r="47" spans="1:4" s="7" customFormat="1" ht="12.75">
      <c r="A47" s="234" t="s">
        <v>172</v>
      </c>
      <c r="B47" s="234"/>
      <c r="C47" s="234"/>
      <c r="D47" s="234"/>
    </row>
    <row r="48" spans="1:4" s="13" customFormat="1" ht="12.75">
      <c r="A48" s="2">
        <v>1</v>
      </c>
      <c r="B48" s="69" t="s">
        <v>164</v>
      </c>
      <c r="C48" s="38">
        <v>2011</v>
      </c>
      <c r="D48" s="75">
        <v>5800</v>
      </c>
    </row>
    <row r="49" spans="1:4" s="13" customFormat="1" ht="12.75">
      <c r="A49" s="2">
        <v>2</v>
      </c>
      <c r="B49" s="69" t="s">
        <v>46</v>
      </c>
      <c r="C49" s="38">
        <v>2011</v>
      </c>
      <c r="D49" s="75">
        <v>37493.81</v>
      </c>
    </row>
    <row r="50" spans="1:4" s="13" customFormat="1" ht="12.75">
      <c r="A50" s="2">
        <v>3</v>
      </c>
      <c r="B50" s="69" t="s">
        <v>165</v>
      </c>
      <c r="C50" s="38">
        <v>2011</v>
      </c>
      <c r="D50" s="75">
        <v>2298</v>
      </c>
    </row>
    <row r="51" spans="1:4" s="13" customFormat="1" ht="12.75">
      <c r="A51" s="2">
        <v>4</v>
      </c>
      <c r="B51" s="69" t="s">
        <v>166</v>
      </c>
      <c r="C51" s="38">
        <v>2011</v>
      </c>
      <c r="D51" s="75">
        <v>489.99</v>
      </c>
    </row>
    <row r="52" spans="1:4" s="13" customFormat="1" ht="12.75">
      <c r="A52" s="2">
        <v>5</v>
      </c>
      <c r="B52" s="69" t="s">
        <v>167</v>
      </c>
      <c r="C52" s="38">
        <v>2012</v>
      </c>
      <c r="D52" s="75">
        <v>3850</v>
      </c>
    </row>
    <row r="53" spans="1:4" s="13" customFormat="1" ht="12.75">
      <c r="A53" s="2">
        <v>6</v>
      </c>
      <c r="B53" s="34" t="s">
        <v>168</v>
      </c>
      <c r="C53" s="2">
        <v>2011</v>
      </c>
      <c r="D53" s="76">
        <v>319.8</v>
      </c>
    </row>
    <row r="54" spans="1:4" s="13" customFormat="1" ht="12.75">
      <c r="A54" s="2">
        <v>7</v>
      </c>
      <c r="B54" s="34" t="s">
        <v>169</v>
      </c>
      <c r="C54" s="2">
        <v>2011</v>
      </c>
      <c r="D54" s="76">
        <v>145</v>
      </c>
    </row>
    <row r="55" spans="1:4" s="13" customFormat="1" ht="12.75">
      <c r="A55" s="2">
        <v>8</v>
      </c>
      <c r="B55" s="1" t="s">
        <v>148</v>
      </c>
      <c r="C55" s="2">
        <v>2012</v>
      </c>
      <c r="D55" s="73">
        <v>500</v>
      </c>
    </row>
    <row r="56" spans="1:4" s="13" customFormat="1" ht="12.75">
      <c r="A56" s="2">
        <v>9</v>
      </c>
      <c r="B56" s="1" t="s">
        <v>170</v>
      </c>
      <c r="C56" s="2">
        <v>2013</v>
      </c>
      <c r="D56" s="73">
        <v>2000</v>
      </c>
    </row>
    <row r="57" spans="1:4" s="13" customFormat="1" ht="12.75">
      <c r="A57" s="2">
        <v>10</v>
      </c>
      <c r="B57" s="1" t="s">
        <v>171</v>
      </c>
      <c r="C57" s="2">
        <v>2013</v>
      </c>
      <c r="D57" s="74">
        <v>4706</v>
      </c>
    </row>
    <row r="58" spans="1:6" s="7" customFormat="1" ht="12.75">
      <c r="A58" s="243" t="s">
        <v>0</v>
      </c>
      <c r="B58" s="243"/>
      <c r="C58" s="31"/>
      <c r="D58" s="44">
        <f>SUM(D48:D57)</f>
        <v>57602.6</v>
      </c>
      <c r="F58" s="14"/>
    </row>
    <row r="59" spans="1:6" s="7" customFormat="1" ht="12.75">
      <c r="A59" s="234" t="s">
        <v>181</v>
      </c>
      <c r="B59" s="234"/>
      <c r="C59" s="234"/>
      <c r="D59" s="234"/>
      <c r="F59" s="14"/>
    </row>
    <row r="60" spans="1:4" s="13" customFormat="1" ht="12.75">
      <c r="A60" s="2">
        <v>1</v>
      </c>
      <c r="B60" s="1" t="s">
        <v>73</v>
      </c>
      <c r="C60" s="2">
        <v>2011</v>
      </c>
      <c r="D60" s="73">
        <v>37493.81</v>
      </c>
    </row>
    <row r="61" spans="1:4" s="13" customFormat="1" ht="12.75">
      <c r="A61" s="2">
        <v>2</v>
      </c>
      <c r="B61" s="69" t="s">
        <v>180</v>
      </c>
      <c r="C61" s="38">
        <v>2011</v>
      </c>
      <c r="D61" s="75">
        <v>199</v>
      </c>
    </row>
    <row r="62" spans="1:4" s="13" customFormat="1" ht="12.75">
      <c r="A62" s="2">
        <v>3</v>
      </c>
      <c r="B62" s="1" t="s">
        <v>76</v>
      </c>
      <c r="C62" s="2">
        <v>2013</v>
      </c>
      <c r="D62" s="74">
        <v>37493.81</v>
      </c>
    </row>
    <row r="63" spans="1:4" s="13" customFormat="1" ht="12.75">
      <c r="A63" s="2"/>
      <c r="B63" s="17" t="s">
        <v>0</v>
      </c>
      <c r="C63" s="2"/>
      <c r="D63" s="35">
        <f>SUM(D60:D62)</f>
        <v>75186.62</v>
      </c>
    </row>
    <row r="64" spans="1:4" s="13" customFormat="1" ht="12.75">
      <c r="A64" s="234" t="s">
        <v>186</v>
      </c>
      <c r="B64" s="234"/>
      <c r="C64" s="234"/>
      <c r="D64" s="234"/>
    </row>
    <row r="65" spans="1:4" s="13" customFormat="1" ht="12.75">
      <c r="A65" s="2">
        <v>1</v>
      </c>
      <c r="B65" s="69" t="s">
        <v>73</v>
      </c>
      <c r="C65" s="38">
        <v>2011</v>
      </c>
      <c r="D65" s="75">
        <v>37493.81</v>
      </c>
    </row>
    <row r="66" spans="1:4" s="13" customFormat="1" ht="17.25" customHeight="1">
      <c r="A66" s="2"/>
      <c r="B66" s="17" t="s">
        <v>0</v>
      </c>
      <c r="C66" s="2"/>
      <c r="D66" s="43">
        <f>SUM(D65:D65)</f>
        <v>37493.81</v>
      </c>
    </row>
    <row r="67" spans="1:4" s="13" customFormat="1" ht="16.5" customHeight="1">
      <c r="A67" s="234" t="s">
        <v>193</v>
      </c>
      <c r="B67" s="234"/>
      <c r="C67" s="234"/>
      <c r="D67" s="234"/>
    </row>
    <row r="68" spans="1:4" s="13" customFormat="1" ht="12.75">
      <c r="A68" s="2">
        <v>1</v>
      </c>
      <c r="B68" s="69" t="s">
        <v>73</v>
      </c>
      <c r="C68" s="38">
        <v>2011</v>
      </c>
      <c r="D68" s="77">
        <v>37493.81</v>
      </c>
    </row>
    <row r="69" spans="1:4" s="13" customFormat="1" ht="12.75">
      <c r="A69" s="2">
        <v>2</v>
      </c>
      <c r="B69" s="34" t="s">
        <v>190</v>
      </c>
      <c r="C69" s="2">
        <v>2010</v>
      </c>
      <c r="D69" s="72">
        <v>269</v>
      </c>
    </row>
    <row r="70" spans="1:4" s="13" customFormat="1" ht="14.25" customHeight="1">
      <c r="A70" s="2">
        <v>3</v>
      </c>
      <c r="B70" s="34" t="s">
        <v>191</v>
      </c>
      <c r="C70" s="2">
        <v>2012</v>
      </c>
      <c r="D70" s="103">
        <v>3400</v>
      </c>
    </row>
    <row r="71" spans="1:4" s="13" customFormat="1" ht="12.75">
      <c r="A71" s="2">
        <v>4</v>
      </c>
      <c r="B71" s="1" t="s">
        <v>192</v>
      </c>
      <c r="C71" s="2">
        <v>2013</v>
      </c>
      <c r="D71" s="85">
        <v>13000</v>
      </c>
    </row>
    <row r="72" spans="1:4" s="7" customFormat="1" ht="12.75">
      <c r="A72" s="20"/>
      <c r="B72" s="20" t="s">
        <v>0</v>
      </c>
      <c r="C72" s="19"/>
      <c r="D72" s="42">
        <f>SUM(D68:D71)</f>
        <v>54162.81</v>
      </c>
    </row>
    <row r="73" spans="1:4" s="13" customFormat="1" ht="16.5" customHeight="1">
      <c r="A73" s="234" t="s">
        <v>625</v>
      </c>
      <c r="B73" s="234"/>
      <c r="C73" s="234"/>
      <c r="D73" s="234"/>
    </row>
    <row r="74" spans="1:4" s="13" customFormat="1" ht="15.75" customHeight="1">
      <c r="A74" s="2">
        <v>1</v>
      </c>
      <c r="B74" s="34" t="s">
        <v>195</v>
      </c>
      <c r="C74" s="2">
        <v>2012</v>
      </c>
      <c r="D74" s="103">
        <v>2103.3</v>
      </c>
    </row>
    <row r="75" spans="1:4" s="7" customFormat="1" ht="12.75">
      <c r="A75" s="20"/>
      <c r="B75" s="20" t="s">
        <v>0</v>
      </c>
      <c r="C75" s="19"/>
      <c r="D75" s="42">
        <f>SUM(D74:D74)</f>
        <v>2103.3</v>
      </c>
    </row>
    <row r="76" spans="1:4" s="7" customFormat="1" ht="12.75" customHeight="1">
      <c r="A76" s="234" t="s">
        <v>571</v>
      </c>
      <c r="B76" s="234"/>
      <c r="C76" s="234"/>
      <c r="D76" s="234"/>
    </row>
    <row r="77" spans="1:4" s="7" customFormat="1" ht="12.75">
      <c r="A77" s="2">
        <v>1</v>
      </c>
      <c r="B77" s="34" t="s">
        <v>627</v>
      </c>
      <c r="C77" s="38">
        <v>2009</v>
      </c>
      <c r="D77" s="75">
        <v>1281</v>
      </c>
    </row>
    <row r="78" spans="1:4" s="7" customFormat="1" ht="12.75">
      <c r="A78" s="2">
        <v>2</v>
      </c>
      <c r="B78" s="34" t="s">
        <v>628</v>
      </c>
      <c r="C78" s="38">
        <v>2009</v>
      </c>
      <c r="D78" s="75">
        <v>635</v>
      </c>
    </row>
    <row r="79" spans="1:4" s="7" customFormat="1" ht="12.75">
      <c r="A79" s="2">
        <v>3</v>
      </c>
      <c r="B79" s="34" t="s">
        <v>629</v>
      </c>
      <c r="C79" s="38">
        <v>2009</v>
      </c>
      <c r="D79" s="75">
        <v>920</v>
      </c>
    </row>
    <row r="80" spans="1:4" s="7" customFormat="1" ht="12.75">
      <c r="A80" s="2">
        <v>4</v>
      </c>
      <c r="B80" s="34" t="s">
        <v>630</v>
      </c>
      <c r="C80" s="38">
        <v>2010</v>
      </c>
      <c r="D80" s="75">
        <v>1640</v>
      </c>
    </row>
    <row r="81" spans="1:4" s="7" customFormat="1" ht="12.75">
      <c r="A81" s="2">
        <v>5</v>
      </c>
      <c r="B81" s="69" t="s">
        <v>631</v>
      </c>
      <c r="C81" s="38">
        <v>2010</v>
      </c>
      <c r="D81" s="75">
        <v>1171</v>
      </c>
    </row>
    <row r="82" spans="1:4" s="7" customFormat="1" ht="12.75">
      <c r="A82" s="2">
        <v>6</v>
      </c>
      <c r="B82" s="34" t="s">
        <v>632</v>
      </c>
      <c r="C82" s="2">
        <v>2010</v>
      </c>
      <c r="D82" s="76">
        <v>632</v>
      </c>
    </row>
    <row r="83" spans="1:4" s="7" customFormat="1" ht="12.75">
      <c r="A83" s="2">
        <v>7</v>
      </c>
      <c r="B83" s="34" t="s">
        <v>633</v>
      </c>
      <c r="C83" s="2">
        <v>2010</v>
      </c>
      <c r="D83" s="103">
        <v>1084</v>
      </c>
    </row>
    <row r="84" spans="1:4" s="7" customFormat="1" ht="12.75">
      <c r="A84" s="2">
        <v>8</v>
      </c>
      <c r="B84" s="34" t="s">
        <v>634</v>
      </c>
      <c r="C84" s="2">
        <v>2010</v>
      </c>
      <c r="D84" s="103">
        <v>1140</v>
      </c>
    </row>
    <row r="85" spans="1:4" s="7" customFormat="1" ht="12.75">
      <c r="A85" s="2">
        <v>9</v>
      </c>
      <c r="B85" s="34" t="s">
        <v>635</v>
      </c>
      <c r="C85" s="2">
        <v>2010</v>
      </c>
      <c r="D85" s="103">
        <v>600</v>
      </c>
    </row>
    <row r="86" spans="1:4" s="7" customFormat="1" ht="12.75">
      <c r="A86" s="2">
        <v>10</v>
      </c>
      <c r="B86" s="34" t="s">
        <v>636</v>
      </c>
      <c r="C86" s="2">
        <v>2010</v>
      </c>
      <c r="D86" s="103">
        <v>745</v>
      </c>
    </row>
    <row r="87" spans="1:4" s="7" customFormat="1" ht="12.75">
      <c r="A87" s="2">
        <v>11</v>
      </c>
      <c r="B87" s="34" t="s">
        <v>637</v>
      </c>
      <c r="C87" s="2">
        <v>2010</v>
      </c>
      <c r="D87" s="103">
        <v>542</v>
      </c>
    </row>
    <row r="88" spans="1:4" s="7" customFormat="1" ht="12.75">
      <c r="A88" s="2">
        <v>12</v>
      </c>
      <c r="B88" s="34" t="s">
        <v>638</v>
      </c>
      <c r="C88" s="2">
        <v>2010</v>
      </c>
      <c r="D88" s="103">
        <v>960</v>
      </c>
    </row>
    <row r="89" spans="1:4" s="7" customFormat="1" ht="12.75">
      <c r="A89" s="2">
        <v>13</v>
      </c>
      <c r="B89" s="34" t="s">
        <v>639</v>
      </c>
      <c r="C89" s="2">
        <v>2011</v>
      </c>
      <c r="D89" s="103">
        <v>1785</v>
      </c>
    </row>
    <row r="90" spans="1:4" s="7" customFormat="1" ht="12.75">
      <c r="A90" s="2">
        <v>14</v>
      </c>
      <c r="B90" s="34" t="s">
        <v>640</v>
      </c>
      <c r="C90" s="2">
        <v>2011</v>
      </c>
      <c r="D90" s="103">
        <v>1141</v>
      </c>
    </row>
    <row r="91" spans="1:4" s="7" customFormat="1" ht="12.75">
      <c r="A91" s="2">
        <v>15</v>
      </c>
      <c r="B91" s="34" t="s">
        <v>641</v>
      </c>
      <c r="C91" s="2">
        <v>2011</v>
      </c>
      <c r="D91" s="103">
        <v>379</v>
      </c>
    </row>
    <row r="92" spans="1:4" s="7" customFormat="1" ht="12.75">
      <c r="A92" s="2">
        <v>16</v>
      </c>
      <c r="B92" s="1" t="s">
        <v>642</v>
      </c>
      <c r="C92" s="2">
        <v>2012</v>
      </c>
      <c r="D92" s="74">
        <v>1459</v>
      </c>
    </row>
    <row r="93" spans="1:4" s="7" customFormat="1" ht="12.75">
      <c r="A93" s="2">
        <v>17</v>
      </c>
      <c r="B93" s="1" t="s">
        <v>643</v>
      </c>
      <c r="C93" s="2">
        <v>2012</v>
      </c>
      <c r="D93" s="74">
        <v>485</v>
      </c>
    </row>
    <row r="94" spans="1:4" s="7" customFormat="1" ht="12.75">
      <c r="A94" s="2">
        <v>18</v>
      </c>
      <c r="B94" s="1" t="s">
        <v>644</v>
      </c>
      <c r="C94" s="2">
        <v>2012</v>
      </c>
      <c r="D94" s="220">
        <v>1358</v>
      </c>
    </row>
    <row r="95" spans="1:4" s="7" customFormat="1" ht="12.75">
      <c r="A95" s="2">
        <v>19</v>
      </c>
      <c r="B95" s="1" t="s">
        <v>645</v>
      </c>
      <c r="C95" s="2">
        <v>2012</v>
      </c>
      <c r="D95" s="220">
        <v>587</v>
      </c>
    </row>
    <row r="96" spans="1:4" s="7" customFormat="1" ht="12.75">
      <c r="A96" s="2">
        <v>20</v>
      </c>
      <c r="B96" s="1" t="s">
        <v>646</v>
      </c>
      <c r="C96" s="2">
        <v>2012</v>
      </c>
      <c r="D96" s="220">
        <v>1588</v>
      </c>
    </row>
    <row r="97" spans="1:4" s="7" customFormat="1" ht="12.75">
      <c r="A97" s="2">
        <v>21</v>
      </c>
      <c r="B97" s="1" t="s">
        <v>647</v>
      </c>
      <c r="C97" s="2">
        <v>2012</v>
      </c>
      <c r="D97" s="220">
        <v>811</v>
      </c>
    </row>
    <row r="98" spans="1:4" s="7" customFormat="1" ht="12.75">
      <c r="A98" s="2">
        <v>22</v>
      </c>
      <c r="B98" s="1" t="s">
        <v>648</v>
      </c>
      <c r="C98" s="2">
        <v>2012</v>
      </c>
      <c r="D98" s="220">
        <v>270</v>
      </c>
    </row>
    <row r="99" spans="1:4" s="7" customFormat="1" ht="12.75">
      <c r="A99" s="2">
        <v>23</v>
      </c>
      <c r="B99" s="1" t="s">
        <v>649</v>
      </c>
      <c r="C99" s="2">
        <v>2013</v>
      </c>
      <c r="D99" s="220">
        <v>15946.95</v>
      </c>
    </row>
    <row r="100" spans="1:4" s="7" customFormat="1" ht="12.75">
      <c r="A100" s="20"/>
      <c r="B100" s="20" t="s">
        <v>0</v>
      </c>
      <c r="C100" s="19"/>
      <c r="D100" s="42">
        <f>SUM(D77:D99)</f>
        <v>37159.95</v>
      </c>
    </row>
    <row r="101" spans="1:4" s="13" customFormat="1" ht="12.75">
      <c r="A101" s="27"/>
      <c r="B101" s="28"/>
      <c r="C101" s="53"/>
      <c r="D101" s="54"/>
    </row>
    <row r="102" spans="1:4" s="13" customFormat="1" ht="12.75">
      <c r="A102" s="26"/>
      <c r="B102" s="25"/>
      <c r="C102" s="30"/>
      <c r="D102" s="52"/>
    </row>
    <row r="103" spans="1:4" s="13" customFormat="1" ht="12.75" customHeight="1">
      <c r="A103" s="249" t="s">
        <v>2</v>
      </c>
      <c r="B103" s="250"/>
      <c r="C103" s="250"/>
      <c r="D103" s="251"/>
    </row>
    <row r="104" spans="1:4" s="13" customFormat="1" ht="25.5">
      <c r="A104" s="3" t="s">
        <v>20</v>
      </c>
      <c r="B104" s="3" t="s">
        <v>28</v>
      </c>
      <c r="C104" s="3" t="s">
        <v>29</v>
      </c>
      <c r="D104" s="50" t="s">
        <v>30</v>
      </c>
    </row>
    <row r="105" spans="1:4" ht="12.75" customHeight="1">
      <c r="A105" s="245" t="s">
        <v>196</v>
      </c>
      <c r="B105" s="246"/>
      <c r="C105" s="246"/>
      <c r="D105" s="247"/>
    </row>
    <row r="106" spans="1:4" s="13" customFormat="1" ht="12.75">
      <c r="A106" s="2">
        <v>1</v>
      </c>
      <c r="B106" s="180" t="s">
        <v>553</v>
      </c>
      <c r="C106" s="181">
        <v>2010</v>
      </c>
      <c r="D106" s="182">
        <v>3678</v>
      </c>
    </row>
    <row r="107" spans="1:4" s="13" customFormat="1" ht="12.75">
      <c r="A107" s="2">
        <v>2</v>
      </c>
      <c r="B107" s="1" t="s">
        <v>553</v>
      </c>
      <c r="C107" s="2">
        <v>2011</v>
      </c>
      <c r="D107" s="73">
        <v>4215</v>
      </c>
    </row>
    <row r="108" spans="1:4" s="13" customFormat="1" ht="12.75">
      <c r="A108" s="2"/>
      <c r="B108" s="17" t="s">
        <v>0</v>
      </c>
      <c r="C108" s="2"/>
      <c r="D108" s="45">
        <f>SUM(D106:D107)</f>
        <v>7893</v>
      </c>
    </row>
    <row r="109" spans="1:4" ht="13.5" customHeight="1">
      <c r="A109" s="234" t="s">
        <v>79</v>
      </c>
      <c r="B109" s="234"/>
      <c r="C109" s="234"/>
      <c r="D109" s="234"/>
    </row>
    <row r="110" spans="1:4" s="13" customFormat="1" ht="12.75">
      <c r="A110" s="2">
        <v>1</v>
      </c>
      <c r="B110" s="34" t="s">
        <v>51</v>
      </c>
      <c r="C110" s="2">
        <v>2010</v>
      </c>
      <c r="D110" s="72">
        <v>336</v>
      </c>
    </row>
    <row r="111" spans="1:4" s="13" customFormat="1" ht="12.75">
      <c r="A111" s="2">
        <v>2</v>
      </c>
      <c r="B111" s="34" t="s">
        <v>52</v>
      </c>
      <c r="C111" s="2">
        <v>2011</v>
      </c>
      <c r="D111" s="72">
        <v>246</v>
      </c>
    </row>
    <row r="112" spans="1:4" s="13" customFormat="1" ht="12.75">
      <c r="A112" s="2">
        <v>3</v>
      </c>
      <c r="B112" s="34" t="s">
        <v>53</v>
      </c>
      <c r="C112" s="2">
        <v>2011</v>
      </c>
      <c r="D112" s="72">
        <v>239.71</v>
      </c>
    </row>
    <row r="113" spans="1:4" s="13" customFormat="1" ht="12.75">
      <c r="A113" s="2">
        <v>4</v>
      </c>
      <c r="B113" s="1" t="s">
        <v>54</v>
      </c>
      <c r="C113" s="2">
        <v>2013</v>
      </c>
      <c r="D113" s="85">
        <v>399</v>
      </c>
    </row>
    <row r="114" spans="1:4" s="13" customFormat="1" ht="12.75">
      <c r="A114" s="2">
        <v>5</v>
      </c>
      <c r="B114" s="1" t="s">
        <v>55</v>
      </c>
      <c r="C114" s="2">
        <v>2013</v>
      </c>
      <c r="D114" s="85">
        <v>600</v>
      </c>
    </row>
    <row r="115" spans="1:4" s="13" customFormat="1" ht="12.75">
      <c r="A115" s="2">
        <v>6</v>
      </c>
      <c r="B115" s="1" t="s">
        <v>56</v>
      </c>
      <c r="C115" s="2">
        <v>2013</v>
      </c>
      <c r="D115" s="85">
        <v>259.59</v>
      </c>
    </row>
    <row r="116" spans="1:4" s="13" customFormat="1" ht="12.75">
      <c r="A116" s="2">
        <v>7</v>
      </c>
      <c r="B116" s="1" t="s">
        <v>161</v>
      </c>
      <c r="C116" s="2">
        <v>2013</v>
      </c>
      <c r="D116" s="85">
        <v>200</v>
      </c>
    </row>
    <row r="117" spans="1:4" s="13" customFormat="1" ht="12.75">
      <c r="A117" s="2">
        <v>8</v>
      </c>
      <c r="B117" s="1" t="s">
        <v>57</v>
      </c>
      <c r="C117" s="2">
        <v>2014</v>
      </c>
      <c r="D117" s="85">
        <v>1320</v>
      </c>
    </row>
    <row r="118" spans="1:4" s="13" customFormat="1" ht="12.75">
      <c r="A118" s="2">
        <v>9</v>
      </c>
      <c r="B118" s="1" t="s">
        <v>58</v>
      </c>
      <c r="C118" s="2">
        <v>2014</v>
      </c>
      <c r="D118" s="85">
        <v>1400</v>
      </c>
    </row>
    <row r="119" spans="1:4" s="13" customFormat="1" ht="12.75">
      <c r="A119" s="2">
        <v>10</v>
      </c>
      <c r="B119" s="1" t="s">
        <v>59</v>
      </c>
      <c r="C119" s="2">
        <v>2014</v>
      </c>
      <c r="D119" s="85">
        <v>680</v>
      </c>
    </row>
    <row r="120" spans="1:4" s="16" customFormat="1" ht="13.5" customHeight="1">
      <c r="A120" s="2"/>
      <c r="B120" s="17" t="s">
        <v>0</v>
      </c>
      <c r="C120" s="2"/>
      <c r="D120" s="35">
        <f>SUM(D110:D119)</f>
        <v>5680.3</v>
      </c>
    </row>
    <row r="121" spans="1:4" s="16" customFormat="1" ht="13.5" customHeight="1">
      <c r="A121" s="234" t="s">
        <v>80</v>
      </c>
      <c r="B121" s="234"/>
      <c r="C121" s="234"/>
      <c r="D121" s="234"/>
    </row>
    <row r="122" spans="1:4" s="16" customFormat="1" ht="13.5" customHeight="1">
      <c r="A122" s="46">
        <v>1</v>
      </c>
      <c r="B122" s="34" t="s">
        <v>77</v>
      </c>
      <c r="C122" s="2">
        <v>2010</v>
      </c>
      <c r="D122" s="72">
        <v>336</v>
      </c>
    </row>
    <row r="123" spans="1:4" s="16" customFormat="1" ht="13.5" customHeight="1">
      <c r="A123" s="46">
        <v>2</v>
      </c>
      <c r="B123" s="1" t="s">
        <v>78</v>
      </c>
      <c r="C123" s="2">
        <v>2013</v>
      </c>
      <c r="D123" s="85">
        <v>319.99</v>
      </c>
    </row>
    <row r="124" spans="1:4" s="16" customFormat="1" ht="13.5" customHeight="1">
      <c r="A124" s="29"/>
      <c r="B124" s="235" t="s">
        <v>0</v>
      </c>
      <c r="C124" s="235" t="s">
        <v>3</v>
      </c>
      <c r="D124" s="35">
        <f>SUM(D122:D123)</f>
        <v>655.99</v>
      </c>
    </row>
    <row r="125" spans="1:4" s="13" customFormat="1" ht="12.75" customHeight="1">
      <c r="A125" s="234" t="s">
        <v>624</v>
      </c>
      <c r="B125" s="234"/>
      <c r="C125" s="234"/>
      <c r="D125" s="234"/>
    </row>
    <row r="126" spans="1:4" s="13" customFormat="1" ht="12.75">
      <c r="A126" s="2">
        <v>1</v>
      </c>
      <c r="B126" s="34" t="s">
        <v>77</v>
      </c>
      <c r="C126" s="2">
        <v>2010</v>
      </c>
      <c r="D126" s="76">
        <v>336</v>
      </c>
    </row>
    <row r="127" spans="1:4" s="13" customFormat="1" ht="12.75">
      <c r="A127" s="2">
        <v>2</v>
      </c>
      <c r="B127" s="34" t="s">
        <v>151</v>
      </c>
      <c r="C127" s="2">
        <v>2012</v>
      </c>
      <c r="D127" s="76">
        <v>645</v>
      </c>
    </row>
    <row r="128" spans="1:4" s="13" customFormat="1" ht="12.75">
      <c r="A128" s="2">
        <v>3</v>
      </c>
      <c r="B128" s="1" t="s">
        <v>152</v>
      </c>
      <c r="C128" s="2">
        <v>2013</v>
      </c>
      <c r="D128" s="74">
        <v>229</v>
      </c>
    </row>
    <row r="129" spans="1:4" s="13" customFormat="1" ht="12.75">
      <c r="A129" s="2">
        <v>4</v>
      </c>
      <c r="B129" s="1" t="s">
        <v>153</v>
      </c>
      <c r="C129" s="2">
        <v>2013</v>
      </c>
      <c r="D129" s="74">
        <v>1599</v>
      </c>
    </row>
    <row r="130" spans="1:4" ht="12.75">
      <c r="A130" s="2"/>
      <c r="B130" s="235" t="s">
        <v>18</v>
      </c>
      <c r="C130" s="235"/>
      <c r="D130" s="45">
        <f>SUM(D126:D129)</f>
        <v>2809</v>
      </c>
    </row>
    <row r="131" spans="1:4" ht="12.75">
      <c r="A131" s="234" t="s">
        <v>158</v>
      </c>
      <c r="B131" s="234"/>
      <c r="C131" s="234"/>
      <c r="D131" s="234"/>
    </row>
    <row r="132" spans="1:4" ht="12.75">
      <c r="A132" s="2">
        <v>1</v>
      </c>
      <c r="B132" s="69" t="s">
        <v>159</v>
      </c>
      <c r="C132" s="86">
        <v>2010</v>
      </c>
      <c r="D132" s="87">
        <v>400</v>
      </c>
    </row>
    <row r="133" spans="1:4" ht="12.75">
      <c r="A133" s="2">
        <v>2</v>
      </c>
      <c r="B133" s="69" t="s">
        <v>160</v>
      </c>
      <c r="C133" s="86">
        <v>2010</v>
      </c>
      <c r="D133" s="87">
        <v>336</v>
      </c>
    </row>
    <row r="134" spans="1:4" s="18" customFormat="1" ht="12.75">
      <c r="A134" s="2"/>
      <c r="B134" s="17" t="s">
        <v>0</v>
      </c>
      <c r="C134" s="2"/>
      <c r="D134" s="35">
        <f>SUM(D132:D133)</f>
        <v>736</v>
      </c>
    </row>
    <row r="135" spans="1:4" s="7" customFormat="1" ht="12.75">
      <c r="A135" s="234" t="s">
        <v>172</v>
      </c>
      <c r="B135" s="234"/>
      <c r="C135" s="234"/>
      <c r="D135" s="234"/>
    </row>
    <row r="136" spans="1:4" ht="12.75">
      <c r="A136" s="2">
        <v>1</v>
      </c>
      <c r="B136" s="34" t="s">
        <v>173</v>
      </c>
      <c r="C136" s="2">
        <v>2010</v>
      </c>
      <c r="D136" s="76">
        <v>336</v>
      </c>
    </row>
    <row r="137" spans="1:4" ht="12.75">
      <c r="A137" s="2">
        <v>2</v>
      </c>
      <c r="B137" s="34" t="s">
        <v>174</v>
      </c>
      <c r="C137" s="2">
        <v>2010</v>
      </c>
      <c r="D137" s="76">
        <v>224</v>
      </c>
    </row>
    <row r="138" spans="1:4" ht="12.75">
      <c r="A138" s="2">
        <v>3</v>
      </c>
      <c r="B138" s="1" t="s">
        <v>175</v>
      </c>
      <c r="C138" s="2">
        <v>2011</v>
      </c>
      <c r="D138" s="105">
        <v>319.8</v>
      </c>
    </row>
    <row r="139" spans="1:4" ht="12.75">
      <c r="A139" s="2">
        <v>4</v>
      </c>
      <c r="B139" s="1" t="s">
        <v>176</v>
      </c>
      <c r="C139" s="2">
        <v>2013</v>
      </c>
      <c r="D139" s="74">
        <v>3192</v>
      </c>
    </row>
    <row r="140" spans="1:6" s="7" customFormat="1" ht="12.75">
      <c r="A140" s="243" t="s">
        <v>0</v>
      </c>
      <c r="B140" s="243"/>
      <c r="C140" s="31"/>
      <c r="D140" s="44">
        <f>SUM(D136:D139)</f>
        <v>4071.8</v>
      </c>
      <c r="F140" s="14"/>
    </row>
    <row r="141" spans="1:6" s="7" customFormat="1" ht="12.75">
      <c r="A141" s="234" t="s">
        <v>181</v>
      </c>
      <c r="B141" s="234"/>
      <c r="C141" s="234"/>
      <c r="D141" s="234"/>
      <c r="F141" s="14"/>
    </row>
    <row r="142" spans="1:6" s="7" customFormat="1" ht="12.75">
      <c r="A142" s="2">
        <v>1</v>
      </c>
      <c r="B142" s="34" t="s">
        <v>182</v>
      </c>
      <c r="C142" s="2">
        <v>2010</v>
      </c>
      <c r="D142" s="76">
        <v>438</v>
      </c>
      <c r="F142" s="14"/>
    </row>
    <row r="143" spans="1:4" s="7" customFormat="1" ht="12.75">
      <c r="A143" s="2">
        <v>2</v>
      </c>
      <c r="B143" s="34" t="s">
        <v>77</v>
      </c>
      <c r="C143" s="2">
        <v>2010</v>
      </c>
      <c r="D143" s="76">
        <v>336</v>
      </c>
    </row>
    <row r="144" spans="1:4" s="7" customFormat="1" ht="12.75">
      <c r="A144" s="2">
        <v>3</v>
      </c>
      <c r="B144" s="1" t="s">
        <v>183</v>
      </c>
      <c r="C144" s="2">
        <v>2012</v>
      </c>
      <c r="D144" s="73">
        <v>5788.87</v>
      </c>
    </row>
    <row r="145" spans="1:4" s="13" customFormat="1" ht="12.75">
      <c r="A145" s="2"/>
      <c r="B145" s="17" t="s">
        <v>0</v>
      </c>
      <c r="C145" s="2"/>
      <c r="D145" s="35">
        <f>SUM(D142:D144)</f>
        <v>6562.87</v>
      </c>
    </row>
    <row r="146" spans="1:4" s="13" customFormat="1" ht="12.75">
      <c r="A146" s="234" t="s">
        <v>186</v>
      </c>
      <c r="B146" s="234"/>
      <c r="C146" s="234"/>
      <c r="D146" s="234"/>
    </row>
    <row r="147" spans="1:4" s="13" customFormat="1" ht="12.75">
      <c r="A147" s="2">
        <v>1</v>
      </c>
      <c r="B147" s="34" t="s">
        <v>77</v>
      </c>
      <c r="C147" s="2">
        <v>2010</v>
      </c>
      <c r="D147" s="76">
        <v>336</v>
      </c>
    </row>
    <row r="148" spans="1:4" s="13" customFormat="1" ht="17.25" customHeight="1">
      <c r="A148" s="2"/>
      <c r="B148" s="17" t="s">
        <v>0</v>
      </c>
      <c r="C148" s="2"/>
      <c r="D148" s="43">
        <f>SUM(D147:D147)</f>
        <v>336</v>
      </c>
    </row>
    <row r="149" spans="1:4" s="13" customFormat="1" ht="16.5" customHeight="1">
      <c r="A149" s="234" t="s">
        <v>193</v>
      </c>
      <c r="B149" s="234"/>
      <c r="C149" s="234"/>
      <c r="D149" s="234"/>
    </row>
    <row r="150" spans="1:4" s="13" customFormat="1" ht="15.75" customHeight="1">
      <c r="A150" s="2">
        <v>1</v>
      </c>
      <c r="B150" s="34" t="s">
        <v>77</v>
      </c>
      <c r="C150" s="2">
        <v>2010</v>
      </c>
      <c r="D150" s="76">
        <v>336</v>
      </c>
    </row>
    <row r="151" spans="1:4" s="13" customFormat="1" ht="12.75">
      <c r="A151" s="2">
        <v>2</v>
      </c>
      <c r="B151" s="34" t="s">
        <v>194</v>
      </c>
      <c r="C151" s="2">
        <v>2010</v>
      </c>
      <c r="D151" s="76">
        <v>139</v>
      </c>
    </row>
    <row r="152" spans="1:4" s="7" customFormat="1" ht="12.75">
      <c r="A152" s="20"/>
      <c r="B152" s="20" t="s">
        <v>0</v>
      </c>
      <c r="C152" s="19"/>
      <c r="D152" s="42">
        <f>SUM(D150:D151)</f>
        <v>475</v>
      </c>
    </row>
    <row r="153" spans="1:4" s="7" customFormat="1" ht="12.75" customHeight="1">
      <c r="A153" s="234" t="s">
        <v>653</v>
      </c>
      <c r="B153" s="234"/>
      <c r="C153" s="234"/>
      <c r="D153" s="234"/>
    </row>
    <row r="154" spans="1:4" s="7" customFormat="1" ht="12.75">
      <c r="A154" s="2">
        <v>1</v>
      </c>
      <c r="B154" s="34" t="s">
        <v>77</v>
      </c>
      <c r="C154" s="2">
        <v>2009</v>
      </c>
      <c r="D154" s="76">
        <v>1045</v>
      </c>
    </row>
    <row r="155" spans="1:4" s="7" customFormat="1" ht="12.75">
      <c r="A155" s="2">
        <v>2</v>
      </c>
      <c r="B155" s="34" t="s">
        <v>650</v>
      </c>
      <c r="C155" s="2">
        <v>2009</v>
      </c>
      <c r="D155" s="76">
        <v>2495</v>
      </c>
    </row>
    <row r="156" spans="1:4" s="7" customFormat="1" ht="12.75">
      <c r="A156" s="2">
        <v>3</v>
      </c>
      <c r="B156" s="1" t="s">
        <v>651</v>
      </c>
      <c r="C156" s="2">
        <v>2009</v>
      </c>
      <c r="D156" s="220">
        <v>597.99</v>
      </c>
    </row>
    <row r="157" spans="1:4" s="7" customFormat="1" ht="12.75">
      <c r="A157" s="2">
        <v>4</v>
      </c>
      <c r="B157" s="1" t="s">
        <v>652</v>
      </c>
      <c r="C157" s="2">
        <v>2010</v>
      </c>
      <c r="D157" s="220">
        <v>400</v>
      </c>
    </row>
    <row r="158" spans="1:4" s="7" customFormat="1" ht="12.75">
      <c r="A158" s="2"/>
      <c r="B158" s="17" t="s">
        <v>0</v>
      </c>
      <c r="C158" s="17"/>
      <c r="D158" s="222">
        <f>SUM(D154:D157)</f>
        <v>4537.99</v>
      </c>
    </row>
    <row r="159" spans="1:4" s="7" customFormat="1" ht="12.75">
      <c r="A159" s="221"/>
      <c r="B159" s="221"/>
      <c r="C159" s="218"/>
      <c r="D159" s="219"/>
    </row>
    <row r="160" spans="1:4" s="13" customFormat="1" ht="12.75">
      <c r="A160" s="22"/>
      <c r="B160" s="22"/>
      <c r="C160" s="23"/>
      <c r="D160" s="41"/>
    </row>
    <row r="161" spans="1:4" s="13" customFormat="1" ht="12.75">
      <c r="A161" s="244" t="s">
        <v>34</v>
      </c>
      <c r="B161" s="244"/>
      <c r="C161" s="244"/>
      <c r="D161" s="244"/>
    </row>
    <row r="162" spans="1:4" s="13" customFormat="1" ht="25.5">
      <c r="A162" s="3" t="s">
        <v>20</v>
      </c>
      <c r="B162" s="3" t="s">
        <v>28</v>
      </c>
      <c r="C162" s="3" t="s">
        <v>29</v>
      </c>
      <c r="D162" s="50" t="s">
        <v>30</v>
      </c>
    </row>
    <row r="163" spans="1:4" ht="12.75">
      <c r="A163" s="234" t="s">
        <v>181</v>
      </c>
      <c r="B163" s="234"/>
      <c r="C163" s="234"/>
      <c r="D163" s="234"/>
    </row>
    <row r="164" spans="1:4" s="13" customFormat="1" ht="12.75">
      <c r="A164" s="2">
        <v>1</v>
      </c>
      <c r="B164" s="1" t="s">
        <v>197</v>
      </c>
      <c r="C164" s="2">
        <v>2012</v>
      </c>
      <c r="D164" s="73">
        <v>2732</v>
      </c>
    </row>
    <row r="165" spans="1:4" s="13" customFormat="1" ht="12.75">
      <c r="A165" s="2">
        <v>2</v>
      </c>
      <c r="B165" s="1" t="s">
        <v>198</v>
      </c>
      <c r="C165" s="2">
        <v>2012</v>
      </c>
      <c r="D165" s="73">
        <v>3461.22</v>
      </c>
    </row>
    <row r="166" spans="1:4" s="13" customFormat="1" ht="12.75">
      <c r="A166" s="2"/>
      <c r="B166" s="17" t="s">
        <v>0</v>
      </c>
      <c r="C166" s="2"/>
      <c r="D166" s="45">
        <f>SUM(D164:D165)</f>
        <v>6193.219999999999</v>
      </c>
    </row>
    <row r="167" spans="1:4" s="13" customFormat="1" ht="12.75">
      <c r="A167" s="22"/>
      <c r="B167" s="22"/>
      <c r="C167" s="23"/>
      <c r="D167" s="41"/>
    </row>
    <row r="168" spans="1:4" s="13" customFormat="1" ht="12.75">
      <c r="A168" s="22"/>
      <c r="B168" s="22"/>
      <c r="C168" s="23"/>
      <c r="D168" s="41"/>
    </row>
    <row r="169" spans="1:4" s="13" customFormat="1" ht="12.75">
      <c r="A169" s="22"/>
      <c r="B169" s="248" t="s">
        <v>31</v>
      </c>
      <c r="C169" s="248"/>
      <c r="D169" s="57">
        <f>D14+D22+D28+D39+D46+D58+D63+D66+D72+D75+D100</f>
        <v>542197.2399999999</v>
      </c>
    </row>
    <row r="170" spans="1:4" s="13" customFormat="1" ht="12.75">
      <c r="A170" s="22"/>
      <c r="B170" s="248" t="s">
        <v>32</v>
      </c>
      <c r="C170" s="248"/>
      <c r="D170" s="57">
        <f>D158+D152+D148+D145+D140+D134+D130+D124+D120+D108</f>
        <v>33757.95</v>
      </c>
    </row>
    <row r="171" spans="1:4" s="13" customFormat="1" ht="12.75">
      <c r="A171" s="22"/>
      <c r="B171" s="248" t="s">
        <v>33</v>
      </c>
      <c r="C171" s="248"/>
      <c r="D171" s="57">
        <f>D166</f>
        <v>6193.219999999999</v>
      </c>
    </row>
    <row r="172" spans="1:4" s="13" customFormat="1" ht="12.75">
      <c r="A172" s="22"/>
      <c r="B172" s="22"/>
      <c r="C172" s="23"/>
      <c r="D172" s="41"/>
    </row>
    <row r="173" spans="1:4" s="13" customFormat="1" ht="12.75">
      <c r="A173" s="22"/>
      <c r="B173" s="22"/>
      <c r="C173" s="23"/>
      <c r="D173" s="41"/>
    </row>
    <row r="174" spans="1:4" s="13" customFormat="1" ht="12.75">
      <c r="A174" s="22"/>
      <c r="B174" s="22"/>
      <c r="C174" s="23"/>
      <c r="D174" s="41"/>
    </row>
    <row r="175" spans="1:4" s="13" customFormat="1" ht="12.75">
      <c r="A175" s="22"/>
      <c r="B175" s="22"/>
      <c r="C175" s="23"/>
      <c r="D175" s="41"/>
    </row>
    <row r="176" spans="1:4" s="13" customFormat="1" ht="12.75">
      <c r="A176" s="22"/>
      <c r="B176" s="22"/>
      <c r="C176" s="23"/>
      <c r="D176" s="41"/>
    </row>
    <row r="177" spans="1:4" s="13" customFormat="1" ht="12.75">
      <c r="A177" s="22"/>
      <c r="B177" s="22"/>
      <c r="C177" s="23"/>
      <c r="D177" s="41"/>
    </row>
    <row r="178" spans="1:4" s="13" customFormat="1" ht="12.75">
      <c r="A178" s="22"/>
      <c r="B178" s="22"/>
      <c r="C178" s="23"/>
      <c r="D178" s="41"/>
    </row>
    <row r="179" spans="1:4" s="13" customFormat="1" ht="12.75">
      <c r="A179" s="22"/>
      <c r="B179" s="22"/>
      <c r="C179" s="23"/>
      <c r="D179" s="41"/>
    </row>
    <row r="180" spans="1:4" s="13" customFormat="1" ht="12.75">
      <c r="A180" s="22"/>
      <c r="B180" s="22"/>
      <c r="C180" s="23"/>
      <c r="D180" s="41"/>
    </row>
    <row r="181" spans="1:4" s="13" customFormat="1" ht="12.75">
      <c r="A181" s="22"/>
      <c r="B181" s="22"/>
      <c r="C181" s="23"/>
      <c r="D181" s="41"/>
    </row>
    <row r="182" spans="1:4" s="13" customFormat="1" ht="12.75">
      <c r="A182" s="22"/>
      <c r="B182" s="22"/>
      <c r="C182" s="23"/>
      <c r="D182" s="41"/>
    </row>
    <row r="183" spans="1:4" s="13" customFormat="1" ht="12.75">
      <c r="A183" s="22"/>
      <c r="B183" s="22"/>
      <c r="C183" s="23"/>
      <c r="D183" s="41"/>
    </row>
    <row r="184" spans="1:4" s="13" customFormat="1" ht="12.75">
      <c r="A184" s="22"/>
      <c r="B184" s="22"/>
      <c r="C184" s="23"/>
      <c r="D184" s="41"/>
    </row>
    <row r="185" spans="1:4" s="13" customFormat="1" ht="14.25" customHeight="1">
      <c r="A185" s="22"/>
      <c r="B185" s="22"/>
      <c r="C185" s="23"/>
      <c r="D185" s="41"/>
    </row>
    <row r="186" spans="1:4" ht="12.75">
      <c r="A186" s="22"/>
      <c r="C186" s="23"/>
      <c r="D186" s="41"/>
    </row>
    <row r="187" spans="1:4" s="16" customFormat="1" ht="12.75">
      <c r="A187" s="22"/>
      <c r="B187" s="22"/>
      <c r="C187" s="23"/>
      <c r="D187" s="41"/>
    </row>
    <row r="188" spans="1:4" s="16" customFormat="1" ht="12.75">
      <c r="A188" s="22"/>
      <c r="B188" s="22"/>
      <c r="C188" s="23"/>
      <c r="D188" s="41"/>
    </row>
    <row r="189" spans="1:4" s="16" customFormat="1" ht="18" customHeight="1">
      <c r="A189" s="22"/>
      <c r="B189" s="22"/>
      <c r="C189" s="23"/>
      <c r="D189" s="41"/>
    </row>
    <row r="190" spans="1:4" ht="12.75">
      <c r="A190" s="22"/>
      <c r="C190" s="23"/>
      <c r="D190" s="41"/>
    </row>
    <row r="191" spans="1:4" s="7" customFormat="1" ht="12.75">
      <c r="A191" s="22"/>
      <c r="B191" s="22"/>
      <c r="C191" s="23"/>
      <c r="D191" s="41"/>
    </row>
    <row r="192" spans="1:4" s="7" customFormat="1" ht="12.75">
      <c r="A192" s="22"/>
      <c r="B192" s="22"/>
      <c r="C192" s="23"/>
      <c r="D192" s="41"/>
    </row>
    <row r="193" spans="1:4" ht="12.75">
      <c r="A193" s="22"/>
      <c r="C193" s="23"/>
      <c r="D193" s="41"/>
    </row>
    <row r="194" spans="1:4" s="13" customFormat="1" ht="12.75">
      <c r="A194" s="22"/>
      <c r="B194" s="22"/>
      <c r="C194" s="23"/>
      <c r="D194" s="41"/>
    </row>
    <row r="195" spans="1:4" s="13" customFormat="1" ht="12.75">
      <c r="A195" s="22"/>
      <c r="B195" s="22"/>
      <c r="C195" s="23"/>
      <c r="D195" s="41"/>
    </row>
    <row r="196" spans="1:4" s="13" customFormat="1" ht="12.75">
      <c r="A196" s="22"/>
      <c r="B196" s="22"/>
      <c r="C196" s="23"/>
      <c r="D196" s="41"/>
    </row>
    <row r="197" spans="1:4" s="13" customFormat="1" ht="12.75">
      <c r="A197" s="22"/>
      <c r="B197" s="22"/>
      <c r="C197" s="23"/>
      <c r="D197" s="41"/>
    </row>
    <row r="198" spans="1:4" s="13" customFormat="1" ht="12.75">
      <c r="A198" s="22"/>
      <c r="B198" s="22"/>
      <c r="C198" s="23"/>
      <c r="D198" s="41"/>
    </row>
    <row r="199" spans="1:4" s="13" customFormat="1" ht="12.75">
      <c r="A199" s="22"/>
      <c r="B199" s="22"/>
      <c r="C199" s="23"/>
      <c r="D199" s="41"/>
    </row>
    <row r="200" spans="1:4" s="13" customFormat="1" ht="12.75">
      <c r="A200" s="22"/>
      <c r="B200" s="22"/>
      <c r="C200" s="23"/>
      <c r="D200" s="41"/>
    </row>
    <row r="201" spans="1:4" s="13" customFormat="1" ht="12.75">
      <c r="A201" s="22"/>
      <c r="B201" s="22"/>
      <c r="C201" s="23"/>
      <c r="D201" s="41"/>
    </row>
    <row r="202" spans="1:4" s="13" customFormat="1" ht="12.75">
      <c r="A202" s="22"/>
      <c r="B202" s="22"/>
      <c r="C202" s="23"/>
      <c r="D202" s="41"/>
    </row>
    <row r="203" spans="1:4" s="13" customFormat="1" ht="12.75">
      <c r="A203" s="22"/>
      <c r="B203" s="22"/>
      <c r="C203" s="23"/>
      <c r="D203" s="41"/>
    </row>
    <row r="204" spans="1:4" s="7" customFormat="1" ht="12.75">
      <c r="A204" s="22"/>
      <c r="B204" s="22"/>
      <c r="C204" s="23"/>
      <c r="D204" s="41"/>
    </row>
    <row r="205" spans="1:4" ht="12.75">
      <c r="A205" s="22"/>
      <c r="C205" s="23"/>
      <c r="D205" s="41"/>
    </row>
    <row r="206" spans="1:4" ht="12.75">
      <c r="A206" s="22"/>
      <c r="C206" s="23"/>
      <c r="D206" s="41"/>
    </row>
    <row r="207" spans="1:4" ht="12.75">
      <c r="A207" s="22"/>
      <c r="C207" s="23"/>
      <c r="D207" s="41"/>
    </row>
    <row r="208" spans="1:4" ht="12.75">
      <c r="A208" s="22"/>
      <c r="C208" s="23"/>
      <c r="D208" s="41"/>
    </row>
    <row r="209" spans="1:4" ht="12.75">
      <c r="A209" s="22"/>
      <c r="C209" s="23"/>
      <c r="D209" s="41"/>
    </row>
    <row r="210" spans="1:4" ht="12.75">
      <c r="A210" s="22"/>
      <c r="C210" s="23"/>
      <c r="D210" s="41"/>
    </row>
    <row r="211" spans="1:4" ht="12.75">
      <c r="A211" s="22"/>
      <c r="C211" s="23"/>
      <c r="D211" s="41"/>
    </row>
    <row r="212" spans="1:4" ht="12.75">
      <c r="A212" s="22"/>
      <c r="C212" s="23"/>
      <c r="D212" s="41"/>
    </row>
    <row r="213" spans="1:4" ht="12.75">
      <c r="A213" s="22"/>
      <c r="C213" s="23"/>
      <c r="D213" s="41"/>
    </row>
    <row r="214" spans="1:4" ht="12.75">
      <c r="A214" s="22"/>
      <c r="C214" s="23"/>
      <c r="D214" s="41"/>
    </row>
    <row r="215" spans="1:4" ht="12.75">
      <c r="A215" s="22"/>
      <c r="C215" s="23"/>
      <c r="D215" s="41"/>
    </row>
    <row r="216" spans="1:4" ht="12.75">
      <c r="A216" s="22"/>
      <c r="C216" s="23"/>
      <c r="D216" s="41"/>
    </row>
    <row r="217" spans="1:4" ht="14.25" customHeight="1">
      <c r="A217" s="22"/>
      <c r="C217" s="23"/>
      <c r="D217" s="41"/>
    </row>
    <row r="218" spans="1:4" ht="12.75">
      <c r="A218" s="22"/>
      <c r="C218" s="23"/>
      <c r="D218" s="41"/>
    </row>
    <row r="219" spans="1:4" ht="12.75">
      <c r="A219" s="22"/>
      <c r="C219" s="23"/>
      <c r="D219" s="41"/>
    </row>
    <row r="220" spans="1:4" ht="14.25" customHeight="1">
      <c r="A220" s="22"/>
      <c r="C220" s="23"/>
      <c r="D220" s="41"/>
    </row>
    <row r="221" spans="1:4" ht="12.75">
      <c r="A221" s="22"/>
      <c r="C221" s="23"/>
      <c r="D221" s="41"/>
    </row>
    <row r="222" spans="1:4" s="7" customFormat="1" ht="12.75">
      <c r="A222" s="22"/>
      <c r="B222" s="22"/>
      <c r="C222" s="23"/>
      <c r="D222" s="41"/>
    </row>
    <row r="223" spans="1:4" s="7" customFormat="1" ht="12.75">
      <c r="A223" s="22"/>
      <c r="B223" s="22"/>
      <c r="C223" s="23"/>
      <c r="D223" s="41"/>
    </row>
    <row r="224" spans="1:4" s="7" customFormat="1" ht="12.75">
      <c r="A224" s="22"/>
      <c r="B224" s="22"/>
      <c r="C224" s="23"/>
      <c r="D224" s="41"/>
    </row>
    <row r="225" spans="1:4" s="7" customFormat="1" ht="12.75">
      <c r="A225" s="22"/>
      <c r="B225" s="22"/>
      <c r="C225" s="23"/>
      <c r="D225" s="41"/>
    </row>
    <row r="226" spans="1:4" s="7" customFormat="1" ht="12.75">
      <c r="A226" s="22"/>
      <c r="B226" s="22"/>
      <c r="C226" s="23"/>
      <c r="D226" s="41"/>
    </row>
    <row r="227" spans="1:4" s="7" customFormat="1" ht="12.75">
      <c r="A227" s="22"/>
      <c r="B227" s="22"/>
      <c r="C227" s="23"/>
      <c r="D227" s="41"/>
    </row>
    <row r="228" spans="1:4" s="7" customFormat="1" ht="12.75">
      <c r="A228" s="22"/>
      <c r="B228" s="22"/>
      <c r="C228" s="23"/>
      <c r="D228" s="41"/>
    </row>
    <row r="229" spans="1:4" ht="12.75" customHeight="1">
      <c r="A229" s="22"/>
      <c r="C229" s="23"/>
      <c r="D229" s="41"/>
    </row>
    <row r="230" spans="1:4" s="13" customFormat="1" ht="12.75">
      <c r="A230" s="22"/>
      <c r="B230" s="22"/>
      <c r="C230" s="23"/>
      <c r="D230" s="41"/>
    </row>
    <row r="231" spans="1:4" s="13" customFormat="1" ht="12.75">
      <c r="A231" s="22"/>
      <c r="B231" s="22"/>
      <c r="C231" s="23"/>
      <c r="D231" s="41"/>
    </row>
    <row r="232" spans="1:4" s="13" customFormat="1" ht="12.75">
      <c r="A232" s="22"/>
      <c r="B232" s="22"/>
      <c r="C232" s="23"/>
      <c r="D232" s="41"/>
    </row>
    <row r="233" spans="1:4" s="13" customFormat="1" ht="12.75">
      <c r="A233" s="22"/>
      <c r="B233" s="22"/>
      <c r="C233" s="23"/>
      <c r="D233" s="41"/>
    </row>
    <row r="234" spans="1:4" s="13" customFormat="1" ht="12.75">
      <c r="A234" s="22"/>
      <c r="B234" s="22"/>
      <c r="C234" s="23"/>
      <c r="D234" s="41"/>
    </row>
    <row r="235" spans="1:4" s="13" customFormat="1" ht="12.75">
      <c r="A235" s="22"/>
      <c r="B235" s="22"/>
      <c r="C235" s="23"/>
      <c r="D235" s="41"/>
    </row>
    <row r="236" spans="1:4" s="13" customFormat="1" ht="12.75">
      <c r="A236" s="22"/>
      <c r="B236" s="22"/>
      <c r="C236" s="23"/>
      <c r="D236" s="41"/>
    </row>
    <row r="237" spans="1:4" s="13" customFormat="1" ht="18" customHeight="1">
      <c r="A237" s="22"/>
      <c r="B237" s="22"/>
      <c r="C237" s="23"/>
      <c r="D237" s="41"/>
    </row>
    <row r="238" spans="1:4" ht="12.75">
      <c r="A238" s="22"/>
      <c r="C238" s="23"/>
      <c r="D238" s="41"/>
    </row>
    <row r="239" spans="1:4" s="7" customFormat="1" ht="12.75">
      <c r="A239" s="22"/>
      <c r="B239" s="22"/>
      <c r="C239" s="23"/>
      <c r="D239" s="41"/>
    </row>
    <row r="240" spans="1:4" s="7" customFormat="1" ht="12.75">
      <c r="A240" s="22"/>
      <c r="B240" s="22"/>
      <c r="C240" s="23"/>
      <c r="D240" s="41"/>
    </row>
    <row r="241" spans="1:4" s="7" customFormat="1" ht="12.75">
      <c r="A241" s="22"/>
      <c r="B241" s="22"/>
      <c r="C241" s="23"/>
      <c r="D241" s="41"/>
    </row>
    <row r="242" spans="1:4" ht="12.75" customHeight="1">
      <c r="A242" s="22"/>
      <c r="C242" s="23"/>
      <c r="D242" s="41"/>
    </row>
    <row r="243" spans="1:4" s="7" customFormat="1" ht="12.75">
      <c r="A243" s="22"/>
      <c r="B243" s="22"/>
      <c r="C243" s="23"/>
      <c r="D243" s="41"/>
    </row>
    <row r="244" spans="1:4" s="7" customFormat="1" ht="12.75">
      <c r="A244" s="22"/>
      <c r="B244" s="22"/>
      <c r="C244" s="23"/>
      <c r="D244" s="41"/>
    </row>
    <row r="245" spans="1:4" s="7" customFormat="1" ht="12.75">
      <c r="A245" s="22"/>
      <c r="B245" s="22"/>
      <c r="C245" s="23"/>
      <c r="D245" s="41"/>
    </row>
    <row r="246" spans="1:4" s="7" customFormat="1" ht="12.75">
      <c r="A246" s="22"/>
      <c r="B246" s="22"/>
      <c r="C246" s="23"/>
      <c r="D246" s="41"/>
    </row>
    <row r="247" spans="1:4" s="7" customFormat="1" ht="12.75">
      <c r="A247" s="22"/>
      <c r="B247" s="22"/>
      <c r="C247" s="23"/>
      <c r="D247" s="41"/>
    </row>
    <row r="248" spans="1:4" s="7" customFormat="1" ht="12.75">
      <c r="A248" s="22"/>
      <c r="B248" s="22"/>
      <c r="C248" s="23"/>
      <c r="D248" s="41"/>
    </row>
    <row r="249" spans="1:4" ht="12.75">
      <c r="A249" s="22"/>
      <c r="C249" s="23"/>
      <c r="D249" s="41"/>
    </row>
    <row r="250" spans="1:4" ht="12.75">
      <c r="A250" s="22"/>
      <c r="C250" s="23"/>
      <c r="D250" s="41"/>
    </row>
    <row r="251" spans="1:4" ht="12.75">
      <c r="A251" s="22"/>
      <c r="C251" s="23"/>
      <c r="D251" s="41"/>
    </row>
    <row r="252" spans="1:4" ht="14.25" customHeight="1">
      <c r="A252" s="22"/>
      <c r="C252" s="23"/>
      <c r="D252" s="41"/>
    </row>
    <row r="253" spans="1:4" ht="12.75">
      <c r="A253" s="22"/>
      <c r="C253" s="23"/>
      <c r="D253" s="41"/>
    </row>
    <row r="254" spans="1:4" ht="12.75">
      <c r="A254" s="22"/>
      <c r="C254" s="23"/>
      <c r="D254" s="41"/>
    </row>
    <row r="255" spans="1:4" ht="12.75">
      <c r="A255" s="22"/>
      <c r="C255" s="23"/>
      <c r="D255" s="41"/>
    </row>
    <row r="256" spans="1:4" ht="12.75">
      <c r="A256" s="22"/>
      <c r="C256" s="23"/>
      <c r="D256" s="41"/>
    </row>
    <row r="257" spans="1:4" ht="12.75">
      <c r="A257" s="22"/>
      <c r="C257" s="23"/>
      <c r="D257" s="41"/>
    </row>
    <row r="258" spans="1:4" ht="12.75">
      <c r="A258" s="22"/>
      <c r="C258" s="23"/>
      <c r="D258" s="41"/>
    </row>
    <row r="259" spans="1:4" ht="12.75">
      <c r="A259" s="22"/>
      <c r="C259" s="23"/>
      <c r="D259" s="41"/>
    </row>
    <row r="260" spans="1:4" ht="12.75">
      <c r="A260" s="22"/>
      <c r="C260" s="23"/>
      <c r="D260" s="41"/>
    </row>
    <row r="261" spans="1:4" ht="12.75">
      <c r="A261" s="22"/>
      <c r="C261" s="23"/>
      <c r="D261" s="41"/>
    </row>
    <row r="262" spans="1:4" ht="12.75">
      <c r="A262" s="22"/>
      <c r="C262" s="23"/>
      <c r="D262" s="41"/>
    </row>
    <row r="263" spans="1:4" ht="12.75">
      <c r="A263" s="22"/>
      <c r="C263" s="23"/>
      <c r="D263" s="41"/>
    </row>
    <row r="264" spans="1:4" ht="12.75">
      <c r="A264" s="22"/>
      <c r="C264" s="23"/>
      <c r="D264" s="41"/>
    </row>
    <row r="265" spans="1:4" ht="12.75">
      <c r="A265" s="22"/>
      <c r="C265" s="23"/>
      <c r="D265" s="41"/>
    </row>
    <row r="266" spans="1:4" ht="12.75">
      <c r="A266" s="22"/>
      <c r="C266" s="23"/>
      <c r="D266" s="41"/>
    </row>
    <row r="267" spans="1:4" ht="12.75">
      <c r="A267" s="22"/>
      <c r="C267" s="23"/>
      <c r="D267" s="41"/>
    </row>
    <row r="268" spans="1:4" ht="12.75">
      <c r="A268" s="22"/>
      <c r="C268" s="23"/>
      <c r="D268" s="41"/>
    </row>
    <row r="269" spans="1:4" ht="12.75">
      <c r="A269" s="22"/>
      <c r="C269" s="23"/>
      <c r="D269" s="41"/>
    </row>
    <row r="270" spans="1:4" ht="12.75">
      <c r="A270" s="22"/>
      <c r="C270" s="23"/>
      <c r="D270" s="41"/>
    </row>
    <row r="271" spans="1:4" ht="12.75">
      <c r="A271" s="22"/>
      <c r="C271" s="23"/>
      <c r="D271" s="41"/>
    </row>
    <row r="272" spans="1:4" ht="12.75">
      <c r="A272" s="22"/>
      <c r="C272" s="23"/>
      <c r="D272" s="41"/>
    </row>
    <row r="273" spans="1:4" ht="12.75">
      <c r="A273" s="22"/>
      <c r="C273" s="23"/>
      <c r="D273" s="41"/>
    </row>
    <row r="274" spans="1:4" ht="12.75">
      <c r="A274" s="22"/>
      <c r="C274" s="23"/>
      <c r="D274" s="41"/>
    </row>
    <row r="275" spans="1:4" ht="12.75">
      <c r="A275" s="22"/>
      <c r="C275" s="23"/>
      <c r="D275" s="41"/>
    </row>
    <row r="276" spans="1:4" ht="12.75">
      <c r="A276" s="22"/>
      <c r="C276" s="23"/>
      <c r="D276" s="41"/>
    </row>
    <row r="277" spans="1:4" ht="12.75">
      <c r="A277" s="22"/>
      <c r="C277" s="23"/>
      <c r="D277" s="41"/>
    </row>
    <row r="278" spans="1:4" ht="12.75">
      <c r="A278" s="22"/>
      <c r="C278" s="23"/>
      <c r="D278" s="41"/>
    </row>
    <row r="279" spans="1:4" ht="12.75">
      <c r="A279" s="22"/>
      <c r="C279" s="23"/>
      <c r="D279" s="41"/>
    </row>
    <row r="280" spans="1:4" ht="12.75">
      <c r="A280" s="22"/>
      <c r="C280" s="23"/>
      <c r="D280" s="41"/>
    </row>
    <row r="281" spans="1:4" ht="12.75">
      <c r="A281" s="22"/>
      <c r="C281" s="23"/>
      <c r="D281" s="41"/>
    </row>
    <row r="282" spans="1:4" ht="12.75">
      <c r="A282" s="22"/>
      <c r="C282" s="23"/>
      <c r="D282" s="41"/>
    </row>
    <row r="283" spans="1:4" ht="12.75">
      <c r="A283" s="22"/>
      <c r="C283" s="23"/>
      <c r="D283" s="41"/>
    </row>
    <row r="284" spans="1:4" ht="12.75">
      <c r="A284" s="22"/>
      <c r="C284" s="23"/>
      <c r="D284" s="41"/>
    </row>
    <row r="285" spans="1:4" s="13" customFormat="1" ht="12.75">
      <c r="A285" s="22"/>
      <c r="B285" s="22"/>
      <c r="C285" s="23"/>
      <c r="D285" s="41"/>
    </row>
    <row r="286" spans="1:4" s="13" customFormat="1" ht="12.75">
      <c r="A286" s="22"/>
      <c r="B286" s="22"/>
      <c r="C286" s="23"/>
      <c r="D286" s="41"/>
    </row>
    <row r="287" spans="1:4" s="13" customFormat="1" ht="12.75">
      <c r="A287" s="22"/>
      <c r="B287" s="22"/>
      <c r="C287" s="23"/>
      <c r="D287" s="41"/>
    </row>
    <row r="288" spans="1:4" s="13" customFormat="1" ht="12.75">
      <c r="A288" s="22"/>
      <c r="B288" s="22"/>
      <c r="C288" s="23"/>
      <c r="D288" s="41"/>
    </row>
    <row r="289" spans="1:4" s="13" customFormat="1" ht="12.75">
      <c r="A289" s="22"/>
      <c r="B289" s="22"/>
      <c r="C289" s="23"/>
      <c r="D289" s="41"/>
    </row>
    <row r="290" spans="1:4" s="13" customFormat="1" ht="12.75">
      <c r="A290" s="22"/>
      <c r="B290" s="22"/>
      <c r="C290" s="23"/>
      <c r="D290" s="41"/>
    </row>
    <row r="291" spans="1:4" s="13" customFormat="1" ht="12.75">
      <c r="A291" s="22"/>
      <c r="B291" s="22"/>
      <c r="C291" s="23"/>
      <c r="D291" s="41"/>
    </row>
    <row r="292" spans="1:4" s="13" customFormat="1" ht="12.75">
      <c r="A292" s="22"/>
      <c r="B292" s="22"/>
      <c r="C292" s="23"/>
      <c r="D292" s="41"/>
    </row>
    <row r="293" spans="1:4" s="13" customFormat="1" ht="12.75">
      <c r="A293" s="22"/>
      <c r="B293" s="22"/>
      <c r="C293" s="23"/>
      <c r="D293" s="41"/>
    </row>
    <row r="294" spans="1:4" s="13" customFormat="1" ht="12.75">
      <c r="A294" s="22"/>
      <c r="B294" s="22"/>
      <c r="C294" s="23"/>
      <c r="D294" s="41"/>
    </row>
    <row r="295" spans="1:4" s="13" customFormat="1" ht="12.75">
      <c r="A295" s="22"/>
      <c r="B295" s="22"/>
      <c r="C295" s="23"/>
      <c r="D295" s="41"/>
    </row>
    <row r="296" spans="1:4" s="13" customFormat="1" ht="12.75">
      <c r="A296" s="22"/>
      <c r="B296" s="22"/>
      <c r="C296" s="23"/>
      <c r="D296" s="41"/>
    </row>
    <row r="297" spans="1:4" s="13" customFormat="1" ht="12.75">
      <c r="A297" s="22"/>
      <c r="B297" s="22"/>
      <c r="C297" s="23"/>
      <c r="D297" s="41"/>
    </row>
    <row r="298" spans="1:4" s="13" customFormat="1" ht="12.75">
      <c r="A298" s="22"/>
      <c r="B298" s="22"/>
      <c r="C298" s="23"/>
      <c r="D298" s="41"/>
    </row>
    <row r="299" spans="1:4" s="13" customFormat="1" ht="12.75">
      <c r="A299" s="22"/>
      <c r="B299" s="22"/>
      <c r="C299" s="23"/>
      <c r="D299" s="41"/>
    </row>
    <row r="300" spans="1:4" s="13" customFormat="1" ht="12.75">
      <c r="A300" s="22"/>
      <c r="B300" s="22"/>
      <c r="C300" s="23"/>
      <c r="D300" s="41"/>
    </row>
    <row r="301" spans="1:4" s="13" customFormat="1" ht="12.75">
      <c r="A301" s="22"/>
      <c r="B301" s="22"/>
      <c r="C301" s="23"/>
      <c r="D301" s="41"/>
    </row>
    <row r="302" spans="1:4" s="13" customFormat="1" ht="12.75">
      <c r="A302" s="22"/>
      <c r="B302" s="22"/>
      <c r="C302" s="23"/>
      <c r="D302" s="41"/>
    </row>
    <row r="303" spans="1:4" s="13" customFormat="1" ht="12.75">
      <c r="A303" s="22"/>
      <c r="B303" s="22"/>
      <c r="C303" s="23"/>
      <c r="D303" s="41"/>
    </row>
    <row r="304" spans="1:4" s="13" customFormat="1" ht="12.75">
      <c r="A304" s="22"/>
      <c r="B304" s="22"/>
      <c r="C304" s="23"/>
      <c r="D304" s="41"/>
    </row>
    <row r="305" spans="1:4" s="13" customFormat="1" ht="12.75">
      <c r="A305" s="22"/>
      <c r="B305" s="22"/>
      <c r="C305" s="23"/>
      <c r="D305" s="41"/>
    </row>
    <row r="306" spans="1:4" s="13" customFormat="1" ht="12.75">
      <c r="A306" s="22"/>
      <c r="B306" s="22"/>
      <c r="C306" s="23"/>
      <c r="D306" s="41"/>
    </row>
    <row r="307" spans="1:4" s="13" customFormat="1" ht="12.75">
      <c r="A307" s="22"/>
      <c r="B307" s="22"/>
      <c r="C307" s="23"/>
      <c r="D307" s="41"/>
    </row>
    <row r="308" spans="1:4" s="13" customFormat="1" ht="12.75">
      <c r="A308" s="22"/>
      <c r="B308" s="22"/>
      <c r="C308" s="23"/>
      <c r="D308" s="41"/>
    </row>
    <row r="309" spans="1:4" s="13" customFormat="1" ht="12.75">
      <c r="A309" s="22"/>
      <c r="B309" s="22"/>
      <c r="C309" s="23"/>
      <c r="D309" s="41"/>
    </row>
    <row r="310" spans="1:4" s="13" customFormat="1" ht="12.75">
      <c r="A310" s="22"/>
      <c r="B310" s="22"/>
      <c r="C310" s="23"/>
      <c r="D310" s="41"/>
    </row>
    <row r="311" spans="1:4" s="13" customFormat="1" ht="12.75">
      <c r="A311" s="22"/>
      <c r="B311" s="22"/>
      <c r="C311" s="23"/>
      <c r="D311" s="41"/>
    </row>
    <row r="312" spans="1:4" s="13" customFormat="1" ht="12.75">
      <c r="A312" s="22"/>
      <c r="B312" s="22"/>
      <c r="C312" s="23"/>
      <c r="D312" s="41"/>
    </row>
    <row r="313" spans="1:4" s="13" customFormat="1" ht="18" customHeight="1">
      <c r="A313" s="22"/>
      <c r="B313" s="22"/>
      <c r="C313" s="23"/>
      <c r="D313" s="41"/>
    </row>
    <row r="314" spans="1:4" ht="12.75">
      <c r="A314" s="22"/>
      <c r="C314" s="23"/>
      <c r="D314" s="41"/>
    </row>
    <row r="315" spans="1:4" s="13" customFormat="1" ht="12.75">
      <c r="A315" s="22"/>
      <c r="B315" s="22"/>
      <c r="C315" s="23"/>
      <c r="D315" s="41"/>
    </row>
    <row r="316" spans="1:4" s="13" customFormat="1" ht="12.75">
      <c r="A316" s="22"/>
      <c r="B316" s="22"/>
      <c r="C316" s="23"/>
      <c r="D316" s="41"/>
    </row>
    <row r="317" spans="1:4" s="13" customFormat="1" ht="12.75">
      <c r="A317" s="22"/>
      <c r="B317" s="22"/>
      <c r="C317" s="23"/>
      <c r="D317" s="41"/>
    </row>
    <row r="318" spans="1:4" s="13" customFormat="1" ht="18" customHeight="1">
      <c r="A318" s="22"/>
      <c r="B318" s="22"/>
      <c r="C318" s="23"/>
      <c r="D318" s="41"/>
    </row>
    <row r="319" spans="1:4" ht="12.75">
      <c r="A319" s="22"/>
      <c r="C319" s="23"/>
      <c r="D319" s="41"/>
    </row>
    <row r="320" spans="1:4" ht="14.25" customHeight="1">
      <c r="A320" s="22"/>
      <c r="C320" s="23"/>
      <c r="D320" s="41"/>
    </row>
    <row r="321" spans="1:4" ht="14.25" customHeight="1">
      <c r="A321" s="22"/>
      <c r="C321" s="23"/>
      <c r="D321" s="41"/>
    </row>
    <row r="322" spans="1:4" ht="14.25" customHeight="1">
      <c r="A322" s="22"/>
      <c r="C322" s="23"/>
      <c r="D322" s="41"/>
    </row>
    <row r="323" spans="1:4" ht="12.75">
      <c r="A323" s="22"/>
      <c r="C323" s="23"/>
      <c r="D323" s="41"/>
    </row>
    <row r="324" spans="1:4" ht="14.25" customHeight="1">
      <c r="A324" s="22"/>
      <c r="C324" s="23"/>
      <c r="D324" s="41"/>
    </row>
    <row r="325" spans="1:4" ht="12.75">
      <c r="A325" s="22"/>
      <c r="C325" s="23"/>
      <c r="D325" s="41"/>
    </row>
    <row r="326" spans="1:4" ht="14.25" customHeight="1">
      <c r="A326" s="22"/>
      <c r="C326" s="23"/>
      <c r="D326" s="41"/>
    </row>
    <row r="327" spans="1:4" ht="12.75">
      <c r="A327" s="22"/>
      <c r="C327" s="23"/>
      <c r="D327" s="41"/>
    </row>
    <row r="328" spans="1:4" s="13" customFormat="1" ht="30" customHeight="1">
      <c r="A328" s="22"/>
      <c r="B328" s="22"/>
      <c r="C328" s="23"/>
      <c r="D328" s="41"/>
    </row>
    <row r="329" spans="1:4" s="13" customFormat="1" ht="12.75">
      <c r="A329" s="22"/>
      <c r="B329" s="22"/>
      <c r="C329" s="23"/>
      <c r="D329" s="41"/>
    </row>
    <row r="330" spans="1:4" s="13" customFormat="1" ht="12.75">
      <c r="A330" s="22"/>
      <c r="B330" s="22"/>
      <c r="C330" s="23"/>
      <c r="D330" s="41"/>
    </row>
    <row r="331" spans="1:4" s="13" customFormat="1" ht="12.75">
      <c r="A331" s="22"/>
      <c r="B331" s="22"/>
      <c r="C331" s="23"/>
      <c r="D331" s="41"/>
    </row>
    <row r="332" spans="1:4" s="13" customFormat="1" ht="12.75">
      <c r="A332" s="22"/>
      <c r="B332" s="22"/>
      <c r="C332" s="23"/>
      <c r="D332" s="41"/>
    </row>
    <row r="333" spans="1:4" s="13" customFormat="1" ht="12.75">
      <c r="A333" s="22"/>
      <c r="B333" s="22"/>
      <c r="C333" s="23"/>
      <c r="D333" s="41"/>
    </row>
    <row r="334" spans="1:4" s="13" customFormat="1" ht="12.75">
      <c r="A334" s="22"/>
      <c r="B334" s="22"/>
      <c r="C334" s="23"/>
      <c r="D334" s="41"/>
    </row>
    <row r="335" spans="1:4" s="13" customFormat="1" ht="12.75">
      <c r="A335" s="22"/>
      <c r="B335" s="22"/>
      <c r="C335" s="23"/>
      <c r="D335" s="41"/>
    </row>
    <row r="336" spans="1:4" s="13" customFormat="1" ht="12.75">
      <c r="A336" s="22"/>
      <c r="B336" s="22"/>
      <c r="C336" s="23"/>
      <c r="D336" s="41"/>
    </row>
    <row r="337" spans="1:4" s="13" customFormat="1" ht="12.75">
      <c r="A337" s="22"/>
      <c r="B337" s="22"/>
      <c r="C337" s="23"/>
      <c r="D337" s="41"/>
    </row>
    <row r="338" spans="1:4" s="13" customFormat="1" ht="12.75">
      <c r="A338" s="22"/>
      <c r="B338" s="22"/>
      <c r="C338" s="23"/>
      <c r="D338" s="41"/>
    </row>
    <row r="339" spans="1:4" s="13" customFormat="1" ht="12.75">
      <c r="A339" s="22"/>
      <c r="B339" s="22"/>
      <c r="C339" s="23"/>
      <c r="D339" s="41"/>
    </row>
    <row r="340" spans="1:4" s="13" customFormat="1" ht="12.75">
      <c r="A340" s="22"/>
      <c r="B340" s="22"/>
      <c r="C340" s="23"/>
      <c r="D340" s="41"/>
    </row>
    <row r="341" spans="1:4" s="13" customFormat="1" ht="12.75">
      <c r="A341" s="22"/>
      <c r="B341" s="22"/>
      <c r="C341" s="23"/>
      <c r="D341" s="41"/>
    </row>
    <row r="342" spans="1:4" s="13" customFormat="1" ht="12.75">
      <c r="A342" s="22"/>
      <c r="B342" s="22"/>
      <c r="C342" s="23"/>
      <c r="D342" s="41"/>
    </row>
    <row r="343" spans="1:4" ht="12.75">
      <c r="A343" s="22"/>
      <c r="C343" s="23"/>
      <c r="D343" s="41"/>
    </row>
    <row r="344" spans="1:4" ht="12.75">
      <c r="A344" s="22"/>
      <c r="C344" s="23"/>
      <c r="D344" s="41"/>
    </row>
    <row r="345" spans="1:4" ht="18" customHeight="1">
      <c r="A345" s="22"/>
      <c r="C345" s="23"/>
      <c r="D345" s="41"/>
    </row>
    <row r="346" spans="1:4" ht="20.25" customHeight="1">
      <c r="A346" s="22"/>
      <c r="C346" s="23"/>
      <c r="D346" s="41"/>
    </row>
    <row r="347" spans="1:4" ht="12.75">
      <c r="A347" s="22"/>
      <c r="C347" s="23"/>
      <c r="D347" s="41"/>
    </row>
    <row r="348" spans="1:4" ht="12.75">
      <c r="A348" s="22"/>
      <c r="C348" s="23"/>
      <c r="D348" s="41"/>
    </row>
    <row r="349" spans="1:4" ht="12.75">
      <c r="A349" s="22"/>
      <c r="C349" s="23"/>
      <c r="D349" s="41"/>
    </row>
    <row r="350" spans="1:4" ht="12.75">
      <c r="A350" s="22"/>
      <c r="C350" s="23"/>
      <c r="D350" s="41"/>
    </row>
    <row r="351" spans="1:4" ht="12.75">
      <c r="A351" s="22"/>
      <c r="C351" s="23"/>
      <c r="D351" s="41"/>
    </row>
    <row r="352" spans="1:4" ht="12.75">
      <c r="A352" s="22"/>
      <c r="C352" s="23"/>
      <c r="D352" s="41"/>
    </row>
    <row r="353" spans="1:4" ht="12.75">
      <c r="A353" s="22"/>
      <c r="C353" s="23"/>
      <c r="D353" s="41"/>
    </row>
    <row r="354" spans="1:4" ht="12.75">
      <c r="A354" s="22"/>
      <c r="C354" s="23"/>
      <c r="D354" s="41"/>
    </row>
    <row r="355" spans="1:4" ht="12.75">
      <c r="A355" s="22"/>
      <c r="C355" s="23"/>
      <c r="D355" s="41"/>
    </row>
    <row r="356" spans="1:4" ht="12.75">
      <c r="A356" s="22"/>
      <c r="C356" s="23"/>
      <c r="D356" s="41"/>
    </row>
    <row r="357" spans="1:4" ht="12.75">
      <c r="A357" s="22"/>
      <c r="C357" s="23"/>
      <c r="D357" s="41"/>
    </row>
    <row r="358" spans="1:4" ht="12.75">
      <c r="A358" s="22"/>
      <c r="C358" s="23"/>
      <c r="D358" s="41"/>
    </row>
    <row r="359" spans="1:4" ht="12.75">
      <c r="A359" s="22"/>
      <c r="C359" s="23"/>
      <c r="D359" s="41"/>
    </row>
    <row r="360" spans="1:4" ht="12.75">
      <c r="A360" s="22"/>
      <c r="C360" s="23"/>
      <c r="D360" s="41"/>
    </row>
    <row r="361" spans="1:4" ht="12.75">
      <c r="A361" s="22"/>
      <c r="C361" s="23"/>
      <c r="D361" s="41"/>
    </row>
    <row r="362" spans="1:4" ht="12.75">
      <c r="A362" s="22"/>
      <c r="C362" s="23"/>
      <c r="D362" s="41"/>
    </row>
    <row r="363" spans="1:4" ht="12.75">
      <c r="A363" s="22"/>
      <c r="C363" s="23"/>
      <c r="D363" s="41"/>
    </row>
    <row r="364" spans="1:4" ht="12.75">
      <c r="A364" s="22"/>
      <c r="C364" s="23"/>
      <c r="D364" s="41"/>
    </row>
    <row r="365" spans="1:4" ht="12.75">
      <c r="A365" s="22"/>
      <c r="C365" s="23"/>
      <c r="D365" s="41"/>
    </row>
    <row r="366" spans="1:4" ht="12.75">
      <c r="A366" s="22"/>
      <c r="C366" s="23"/>
      <c r="D366" s="41"/>
    </row>
    <row r="367" spans="1:4" ht="12.75">
      <c r="A367" s="22"/>
      <c r="C367" s="23"/>
      <c r="D367" s="41"/>
    </row>
    <row r="368" spans="1:4" ht="12.75">
      <c r="A368" s="22"/>
      <c r="C368" s="23"/>
      <c r="D368" s="41"/>
    </row>
    <row r="369" spans="1:4" ht="12.75">
      <c r="A369" s="22"/>
      <c r="C369" s="23"/>
      <c r="D369" s="41"/>
    </row>
    <row r="370" spans="1:4" ht="12.75">
      <c r="A370" s="22"/>
      <c r="C370" s="23"/>
      <c r="D370" s="41"/>
    </row>
    <row r="371" spans="1:4" ht="12.75">
      <c r="A371" s="22"/>
      <c r="C371" s="23"/>
      <c r="D371" s="41"/>
    </row>
    <row r="372" spans="1:4" ht="12.75">
      <c r="A372" s="22"/>
      <c r="C372" s="23"/>
      <c r="D372" s="41"/>
    </row>
    <row r="373" spans="1:4" ht="12.75">
      <c r="A373" s="22"/>
      <c r="C373" s="23"/>
      <c r="D373" s="41"/>
    </row>
    <row r="374" spans="1:4" ht="12.75">
      <c r="A374" s="22"/>
      <c r="C374" s="23"/>
      <c r="D374" s="41"/>
    </row>
    <row r="375" spans="1:4" ht="12.75">
      <c r="A375" s="22"/>
      <c r="C375" s="23"/>
      <c r="D375" s="41"/>
    </row>
    <row r="376" spans="1:4" ht="12.75">
      <c r="A376" s="22"/>
      <c r="C376" s="23"/>
      <c r="D376" s="41"/>
    </row>
    <row r="377" spans="1:4" ht="12.75">
      <c r="A377" s="22"/>
      <c r="C377" s="23"/>
      <c r="D377" s="41"/>
    </row>
    <row r="378" spans="1:4" ht="12.75">
      <c r="A378" s="22"/>
      <c r="C378" s="23"/>
      <c r="D378" s="41"/>
    </row>
    <row r="379" spans="1:4" ht="12.75">
      <c r="A379" s="22"/>
      <c r="C379" s="23"/>
      <c r="D379" s="41"/>
    </row>
    <row r="380" spans="1:4" ht="12.75">
      <c r="A380" s="22"/>
      <c r="C380" s="23"/>
      <c r="D380" s="41"/>
    </row>
    <row r="381" spans="1:4" ht="12.75">
      <c r="A381" s="22"/>
      <c r="C381" s="23"/>
      <c r="D381" s="41"/>
    </row>
    <row r="382" spans="1:4" ht="12.75">
      <c r="A382" s="22"/>
      <c r="C382" s="23"/>
      <c r="D382" s="41"/>
    </row>
    <row r="383" spans="1:4" ht="12.75">
      <c r="A383" s="22"/>
      <c r="C383" s="23"/>
      <c r="D383" s="41"/>
    </row>
    <row r="384" spans="1:4" ht="12.75">
      <c r="A384" s="22"/>
      <c r="C384" s="23"/>
      <c r="D384" s="41"/>
    </row>
    <row r="385" spans="1:4" ht="12.75">
      <c r="A385" s="22"/>
      <c r="C385" s="23"/>
      <c r="D385" s="41"/>
    </row>
    <row r="386" spans="1:4" ht="12.75">
      <c r="A386" s="22"/>
      <c r="C386" s="23"/>
      <c r="D386" s="41"/>
    </row>
    <row r="387" spans="1:4" ht="12.75">
      <c r="A387" s="22"/>
      <c r="C387" s="23"/>
      <c r="D387" s="41"/>
    </row>
    <row r="388" spans="1:4" ht="12.75">
      <c r="A388" s="22"/>
      <c r="C388" s="23"/>
      <c r="D388" s="41"/>
    </row>
    <row r="389" spans="1:4" ht="12.75">
      <c r="A389" s="22"/>
      <c r="C389" s="23"/>
      <c r="D389" s="41"/>
    </row>
    <row r="390" spans="1:4" ht="12.75">
      <c r="A390" s="22"/>
      <c r="C390" s="23"/>
      <c r="D390" s="41"/>
    </row>
    <row r="391" spans="1:4" ht="12.75">
      <c r="A391" s="22"/>
      <c r="C391" s="23"/>
      <c r="D391" s="41"/>
    </row>
    <row r="392" spans="1:4" ht="12.75">
      <c r="A392" s="22"/>
      <c r="C392" s="23"/>
      <c r="D392" s="41"/>
    </row>
    <row r="393" spans="1:4" ht="12.75">
      <c r="A393" s="22"/>
      <c r="C393" s="23"/>
      <c r="D393" s="41"/>
    </row>
    <row r="394" spans="1:4" ht="12.75">
      <c r="A394" s="22"/>
      <c r="C394" s="23"/>
      <c r="D394" s="41"/>
    </row>
    <row r="395" spans="1:4" ht="12.75">
      <c r="A395" s="22"/>
      <c r="C395" s="23"/>
      <c r="D395" s="41"/>
    </row>
    <row r="396" spans="1:4" ht="12.75">
      <c r="A396" s="22"/>
      <c r="C396" s="23"/>
      <c r="D396" s="41"/>
    </row>
    <row r="397" spans="1:4" ht="12.75">
      <c r="A397" s="22"/>
      <c r="C397" s="23"/>
      <c r="D397" s="41"/>
    </row>
    <row r="398" spans="1:4" ht="12.75">
      <c r="A398" s="22"/>
      <c r="C398" s="23"/>
      <c r="D398" s="41"/>
    </row>
    <row r="399" spans="1:4" ht="12.75">
      <c r="A399" s="22"/>
      <c r="C399" s="23"/>
      <c r="D399" s="41"/>
    </row>
    <row r="400" spans="1:4" ht="12.75">
      <c r="A400" s="22"/>
      <c r="C400" s="23"/>
      <c r="D400" s="41"/>
    </row>
    <row r="401" spans="1:4" ht="12.75">
      <c r="A401" s="22"/>
      <c r="C401" s="23"/>
      <c r="D401" s="41"/>
    </row>
    <row r="402" spans="1:4" ht="12.75">
      <c r="A402" s="22"/>
      <c r="C402" s="23"/>
      <c r="D402" s="41"/>
    </row>
    <row r="403" spans="1:4" ht="12.75">
      <c r="A403" s="22"/>
      <c r="C403" s="23"/>
      <c r="D403" s="41"/>
    </row>
    <row r="404" spans="1:4" ht="12.75">
      <c r="A404" s="22"/>
      <c r="C404" s="23"/>
      <c r="D404" s="41"/>
    </row>
    <row r="405" spans="1:4" ht="12.75">
      <c r="A405" s="22"/>
      <c r="C405" s="23"/>
      <c r="D405" s="41"/>
    </row>
    <row r="406" spans="1:4" ht="12.75">
      <c r="A406" s="22"/>
      <c r="C406" s="23"/>
      <c r="D406" s="41"/>
    </row>
    <row r="407" spans="1:4" ht="12.75">
      <c r="A407" s="22"/>
      <c r="C407" s="23"/>
      <c r="D407" s="41"/>
    </row>
    <row r="408" spans="1:4" ht="12.75">
      <c r="A408" s="22"/>
      <c r="C408" s="23"/>
      <c r="D408" s="41"/>
    </row>
    <row r="409" spans="1:4" ht="12.75">
      <c r="A409" s="22"/>
      <c r="C409" s="23"/>
      <c r="D409" s="41"/>
    </row>
    <row r="410" spans="1:4" ht="12.75">
      <c r="A410" s="22"/>
      <c r="C410" s="23"/>
      <c r="D410" s="41"/>
    </row>
    <row r="411" spans="1:4" ht="12.75">
      <c r="A411" s="22"/>
      <c r="C411" s="23"/>
      <c r="D411" s="41"/>
    </row>
    <row r="412" spans="1:4" ht="12.75">
      <c r="A412" s="22"/>
      <c r="C412" s="23"/>
      <c r="D412" s="41"/>
    </row>
    <row r="413" spans="1:4" ht="12.75">
      <c r="A413" s="22"/>
      <c r="C413" s="23"/>
      <c r="D413" s="41"/>
    </row>
    <row r="414" spans="1:4" ht="12.75">
      <c r="A414" s="22"/>
      <c r="C414" s="23"/>
      <c r="D414" s="41"/>
    </row>
    <row r="415" spans="1:4" ht="12.75">
      <c r="A415" s="22"/>
      <c r="C415" s="23"/>
      <c r="D415" s="41"/>
    </row>
    <row r="416" spans="1:4" ht="12.75">
      <c r="A416" s="22"/>
      <c r="C416" s="23"/>
      <c r="D416" s="41"/>
    </row>
    <row r="417" spans="1:4" ht="12.75">
      <c r="A417" s="22"/>
      <c r="C417" s="23"/>
      <c r="D417" s="41"/>
    </row>
    <row r="418" spans="1:4" ht="12.75">
      <c r="A418" s="22"/>
      <c r="C418" s="23"/>
      <c r="D418" s="41"/>
    </row>
    <row r="419" spans="1:4" ht="12.75">
      <c r="A419" s="22"/>
      <c r="C419" s="23"/>
      <c r="D419" s="41"/>
    </row>
    <row r="420" spans="1:4" ht="12.75">
      <c r="A420" s="22"/>
      <c r="C420" s="23"/>
      <c r="D420" s="41"/>
    </row>
    <row r="421" spans="1:4" ht="12.75">
      <c r="A421" s="22"/>
      <c r="C421" s="23"/>
      <c r="D421" s="41"/>
    </row>
    <row r="422" spans="1:4" ht="12.75">
      <c r="A422" s="22"/>
      <c r="C422" s="23"/>
      <c r="D422" s="41"/>
    </row>
    <row r="423" spans="1:4" ht="12.75">
      <c r="A423" s="22"/>
      <c r="C423" s="23"/>
      <c r="D423" s="41"/>
    </row>
    <row r="424" spans="1:4" ht="12.75">
      <c r="A424" s="22"/>
      <c r="C424" s="23"/>
      <c r="D424" s="41"/>
    </row>
    <row r="425" spans="1:4" ht="12.75">
      <c r="A425" s="22"/>
      <c r="C425" s="23"/>
      <c r="D425" s="41"/>
    </row>
    <row r="426" spans="1:4" ht="12.75">
      <c r="A426" s="22"/>
      <c r="C426" s="23"/>
      <c r="D426" s="41"/>
    </row>
    <row r="427" spans="1:4" ht="12.75">
      <c r="A427" s="22"/>
      <c r="C427" s="23"/>
      <c r="D427" s="41"/>
    </row>
    <row r="428" spans="1:4" ht="12.75">
      <c r="A428" s="22"/>
      <c r="C428" s="23"/>
      <c r="D428" s="41"/>
    </row>
    <row r="429" spans="1:4" ht="12.75">
      <c r="A429" s="22"/>
      <c r="C429" s="23"/>
      <c r="D429" s="41"/>
    </row>
    <row r="430" spans="1:4" ht="12.75">
      <c r="A430" s="22"/>
      <c r="C430" s="23"/>
      <c r="D430" s="41"/>
    </row>
    <row r="431" spans="1:4" ht="12.75">
      <c r="A431" s="22"/>
      <c r="C431" s="23"/>
      <c r="D431" s="41"/>
    </row>
    <row r="432" spans="1:4" ht="12.75">
      <c r="A432" s="22"/>
      <c r="C432" s="23"/>
      <c r="D432" s="41"/>
    </row>
    <row r="433" spans="1:4" ht="12.75">
      <c r="A433" s="22"/>
      <c r="C433" s="23"/>
      <c r="D433" s="41"/>
    </row>
    <row r="434" spans="1:4" ht="12.75">
      <c r="A434" s="22"/>
      <c r="C434" s="23"/>
      <c r="D434" s="41"/>
    </row>
    <row r="435" spans="1:4" ht="12.75">
      <c r="A435" s="22"/>
      <c r="C435" s="23"/>
      <c r="D435" s="41"/>
    </row>
    <row r="436" spans="1:4" ht="12.75">
      <c r="A436" s="22"/>
      <c r="C436" s="23"/>
      <c r="D436" s="41"/>
    </row>
    <row r="437" spans="1:4" ht="12.75">
      <c r="A437" s="22"/>
      <c r="C437" s="23"/>
      <c r="D437" s="41"/>
    </row>
    <row r="438" spans="1:4" ht="12.75">
      <c r="A438" s="22"/>
      <c r="C438" s="23"/>
      <c r="D438" s="41"/>
    </row>
    <row r="439" spans="1:4" ht="12.75">
      <c r="A439" s="22"/>
      <c r="C439" s="23"/>
      <c r="D439" s="41"/>
    </row>
    <row r="440" spans="1:4" ht="12.75">
      <c r="A440" s="22"/>
      <c r="C440" s="23"/>
      <c r="D440" s="41"/>
    </row>
    <row r="441" spans="1:4" ht="12.75">
      <c r="A441" s="22"/>
      <c r="C441" s="23"/>
      <c r="D441" s="41"/>
    </row>
    <row r="442" spans="1:4" ht="12.75">
      <c r="A442" s="22"/>
      <c r="C442" s="23"/>
      <c r="D442" s="41"/>
    </row>
    <row r="443" spans="1:4" ht="12.75">
      <c r="A443" s="22"/>
      <c r="C443" s="23"/>
      <c r="D443" s="41"/>
    </row>
    <row r="444" spans="1:4" ht="12.75">
      <c r="A444" s="22"/>
      <c r="C444" s="23"/>
      <c r="D444" s="41"/>
    </row>
    <row r="445" spans="1:4" ht="12.75">
      <c r="A445" s="22"/>
      <c r="C445" s="23"/>
      <c r="D445" s="41"/>
    </row>
    <row r="446" spans="1:4" ht="12.75">
      <c r="A446" s="22"/>
      <c r="C446" s="23"/>
      <c r="D446" s="41"/>
    </row>
    <row r="447" spans="1:4" ht="12.75">
      <c r="A447" s="22"/>
      <c r="C447" s="23"/>
      <c r="D447" s="41"/>
    </row>
    <row r="448" spans="1:4" ht="12.75">
      <c r="A448" s="22"/>
      <c r="C448" s="23"/>
      <c r="D448" s="41"/>
    </row>
    <row r="449" spans="1:4" ht="12.75">
      <c r="A449" s="22"/>
      <c r="C449" s="23"/>
      <c r="D449" s="41"/>
    </row>
    <row r="450" spans="1:4" ht="12.75">
      <c r="A450" s="22"/>
      <c r="C450" s="23"/>
      <c r="D450" s="41"/>
    </row>
    <row r="451" spans="1:4" ht="12.75">
      <c r="A451" s="22"/>
      <c r="C451" s="23"/>
      <c r="D451" s="41"/>
    </row>
    <row r="452" spans="1:4" ht="12.75">
      <c r="A452" s="22"/>
      <c r="C452" s="23"/>
      <c r="D452" s="41"/>
    </row>
    <row r="453" spans="1:4" ht="12.75">
      <c r="A453" s="22"/>
      <c r="C453" s="23"/>
      <c r="D453" s="41"/>
    </row>
    <row r="454" spans="1:4" ht="12.75">
      <c r="A454" s="22"/>
      <c r="C454" s="23"/>
      <c r="D454" s="41"/>
    </row>
    <row r="455" spans="1:4" ht="12.75">
      <c r="A455" s="22"/>
      <c r="C455" s="23"/>
      <c r="D455" s="41"/>
    </row>
    <row r="456" spans="1:4" ht="12.75">
      <c r="A456" s="22"/>
      <c r="C456" s="23"/>
      <c r="D456" s="41"/>
    </row>
    <row r="457" spans="1:4" ht="12.75">
      <c r="A457" s="22"/>
      <c r="C457" s="23"/>
      <c r="D457" s="41"/>
    </row>
    <row r="458" spans="1:4" ht="12.75">
      <c r="A458" s="22"/>
      <c r="C458" s="23"/>
      <c r="D458" s="41"/>
    </row>
    <row r="459" spans="1:4" ht="12.75">
      <c r="A459" s="22"/>
      <c r="C459" s="23"/>
      <c r="D459" s="41"/>
    </row>
    <row r="460" spans="1:4" ht="12.75">
      <c r="A460" s="22"/>
      <c r="C460" s="23"/>
      <c r="D460" s="41"/>
    </row>
    <row r="461" spans="1:4" ht="12.75">
      <c r="A461" s="22"/>
      <c r="C461" s="23"/>
      <c r="D461" s="41"/>
    </row>
    <row r="462" spans="1:4" ht="12.75">
      <c r="A462" s="22"/>
      <c r="C462" s="23"/>
      <c r="D462" s="41"/>
    </row>
    <row r="463" spans="1:4" ht="12.75">
      <c r="A463" s="22"/>
      <c r="C463" s="23"/>
      <c r="D463" s="41"/>
    </row>
    <row r="464" spans="1:4" ht="12.75">
      <c r="A464" s="22"/>
      <c r="C464" s="23"/>
      <c r="D464" s="41"/>
    </row>
    <row r="465" spans="1:4" ht="12.75">
      <c r="A465" s="22"/>
      <c r="C465" s="23"/>
      <c r="D465" s="41"/>
    </row>
    <row r="466" spans="1:4" ht="12.75">
      <c r="A466" s="22"/>
      <c r="C466" s="23"/>
      <c r="D466" s="41"/>
    </row>
    <row r="467" spans="1:4" ht="12.75">
      <c r="A467" s="22"/>
      <c r="C467" s="23"/>
      <c r="D467" s="41"/>
    </row>
    <row r="468" spans="1:4" ht="12.75">
      <c r="A468" s="22"/>
      <c r="C468" s="23"/>
      <c r="D468" s="41"/>
    </row>
    <row r="469" spans="1:4" ht="12.75">
      <c r="A469" s="22"/>
      <c r="C469" s="23"/>
      <c r="D469" s="41"/>
    </row>
    <row r="470" spans="1:4" ht="12.75">
      <c r="A470" s="22"/>
      <c r="C470" s="23"/>
      <c r="D470" s="41"/>
    </row>
    <row r="471" spans="1:4" ht="12.75">
      <c r="A471" s="22"/>
      <c r="C471" s="23"/>
      <c r="D471" s="41"/>
    </row>
    <row r="472" spans="1:4" ht="12.75">
      <c r="A472" s="22"/>
      <c r="C472" s="23"/>
      <c r="D472" s="41"/>
    </row>
    <row r="473" spans="1:4" ht="12.75">
      <c r="A473" s="22"/>
      <c r="C473" s="23"/>
      <c r="D473" s="41"/>
    </row>
    <row r="474" spans="1:4" ht="12.75">
      <c r="A474" s="22"/>
      <c r="C474" s="23"/>
      <c r="D474" s="41"/>
    </row>
    <row r="475" spans="1:4" ht="12.75">
      <c r="A475" s="22"/>
      <c r="C475" s="23"/>
      <c r="D475" s="41"/>
    </row>
    <row r="476" spans="1:4" ht="12.75">
      <c r="A476" s="22"/>
      <c r="C476" s="23"/>
      <c r="D476" s="41"/>
    </row>
    <row r="477" spans="1:4" ht="12.75">
      <c r="A477" s="22"/>
      <c r="C477" s="23"/>
      <c r="D477" s="41"/>
    </row>
    <row r="478" spans="1:4" ht="12.75">
      <c r="A478" s="22"/>
      <c r="C478" s="23"/>
      <c r="D478" s="41"/>
    </row>
    <row r="479" spans="1:4" ht="12.75">
      <c r="A479" s="22"/>
      <c r="C479" s="23"/>
      <c r="D479" s="41"/>
    </row>
    <row r="480" spans="1:4" ht="12.75">
      <c r="A480" s="22"/>
      <c r="C480" s="23"/>
      <c r="D480" s="41"/>
    </row>
    <row r="481" spans="1:4" ht="12.75">
      <c r="A481" s="22"/>
      <c r="C481" s="23"/>
      <c r="D481" s="41"/>
    </row>
    <row r="482" spans="1:4" ht="12.75">
      <c r="A482" s="22"/>
      <c r="C482" s="23"/>
      <c r="D482" s="41"/>
    </row>
    <row r="483" spans="1:4" ht="12.75">
      <c r="A483" s="22"/>
      <c r="C483" s="23"/>
      <c r="D483" s="41"/>
    </row>
    <row r="484" spans="1:4" ht="12.75">
      <c r="A484" s="22"/>
      <c r="C484" s="23"/>
      <c r="D484" s="41"/>
    </row>
    <row r="485" spans="1:4" ht="12.75">
      <c r="A485" s="22"/>
      <c r="C485" s="23"/>
      <c r="D485" s="41"/>
    </row>
    <row r="486" spans="1:4" ht="12.75">
      <c r="A486" s="22"/>
      <c r="C486" s="23"/>
      <c r="D486" s="41"/>
    </row>
    <row r="487" spans="1:4" ht="12.75">
      <c r="A487" s="22"/>
      <c r="C487" s="23"/>
      <c r="D487" s="41"/>
    </row>
    <row r="488" spans="1:4" ht="12.75">
      <c r="A488" s="22"/>
      <c r="C488" s="23"/>
      <c r="D488" s="41"/>
    </row>
    <row r="489" spans="1:4" ht="12.75">
      <c r="A489" s="22"/>
      <c r="C489" s="23"/>
      <c r="D489" s="41"/>
    </row>
    <row r="490" spans="1:4" ht="12.75">
      <c r="A490" s="22"/>
      <c r="C490" s="23"/>
      <c r="D490" s="41"/>
    </row>
    <row r="491" spans="1:4" ht="12.75">
      <c r="A491" s="22"/>
      <c r="C491" s="23"/>
      <c r="D491" s="41"/>
    </row>
    <row r="492" spans="1:4" ht="12.75">
      <c r="A492" s="22"/>
      <c r="C492" s="23"/>
      <c r="D492" s="41"/>
    </row>
    <row r="493" spans="1:4" ht="12.75">
      <c r="A493" s="22"/>
      <c r="C493" s="23"/>
      <c r="D493" s="41"/>
    </row>
    <row r="494" spans="1:4" ht="12.75">
      <c r="A494" s="22"/>
      <c r="C494" s="23"/>
      <c r="D494" s="41"/>
    </row>
    <row r="495" spans="1:4" ht="12.75">
      <c r="A495" s="22"/>
      <c r="C495" s="23"/>
      <c r="D495" s="41"/>
    </row>
    <row r="496" spans="1:4" ht="12.75">
      <c r="A496" s="22"/>
      <c r="C496" s="23"/>
      <c r="D496" s="41"/>
    </row>
    <row r="497" spans="1:4" ht="12.75">
      <c r="A497" s="22"/>
      <c r="C497" s="23"/>
      <c r="D497" s="41"/>
    </row>
    <row r="498" spans="1:4" ht="12.75">
      <c r="A498" s="22"/>
      <c r="C498" s="23"/>
      <c r="D498" s="41"/>
    </row>
    <row r="499" spans="1:4" ht="12.75">
      <c r="A499" s="22"/>
      <c r="C499" s="23"/>
      <c r="D499" s="41"/>
    </row>
    <row r="500" spans="1:4" ht="12.75">
      <c r="A500" s="22"/>
      <c r="C500" s="23"/>
      <c r="D500" s="41"/>
    </row>
    <row r="501" spans="1:4" ht="12.75">
      <c r="A501" s="22"/>
      <c r="C501" s="23"/>
      <c r="D501" s="41"/>
    </row>
    <row r="502" spans="1:4" ht="12.75">
      <c r="A502" s="22"/>
      <c r="C502" s="23"/>
      <c r="D502" s="41"/>
    </row>
    <row r="503" spans="1:4" ht="12.75">
      <c r="A503" s="22"/>
      <c r="C503" s="23"/>
      <c r="D503" s="41"/>
    </row>
    <row r="504" spans="1:4" ht="12.75">
      <c r="A504" s="22"/>
      <c r="C504" s="23"/>
      <c r="D504" s="41"/>
    </row>
    <row r="505" spans="1:4" ht="12.75">
      <c r="A505" s="22"/>
      <c r="C505" s="23"/>
      <c r="D505" s="41"/>
    </row>
    <row r="506" spans="1:4" ht="12.75">
      <c r="A506" s="22"/>
      <c r="C506" s="23"/>
      <c r="D506" s="41"/>
    </row>
    <row r="507" spans="1:4" ht="12.75">
      <c r="A507" s="22"/>
      <c r="C507" s="23"/>
      <c r="D507" s="41"/>
    </row>
    <row r="508" spans="1:4" ht="12.75">
      <c r="A508" s="22"/>
      <c r="C508" s="23"/>
      <c r="D508" s="41"/>
    </row>
    <row r="509" spans="1:4" ht="12.75">
      <c r="A509" s="22"/>
      <c r="C509" s="23"/>
      <c r="D509" s="41"/>
    </row>
    <row r="510" spans="1:4" ht="12.75">
      <c r="A510" s="22"/>
      <c r="C510" s="23"/>
      <c r="D510" s="41"/>
    </row>
    <row r="511" spans="1:4" ht="12.75">
      <c r="A511" s="22"/>
      <c r="C511" s="23"/>
      <c r="D511" s="41"/>
    </row>
    <row r="512" spans="1:4" ht="12.75">
      <c r="A512" s="22"/>
      <c r="C512" s="23"/>
      <c r="D512" s="41"/>
    </row>
    <row r="513" spans="1:4" ht="12.75">
      <c r="A513" s="22"/>
      <c r="C513" s="23"/>
      <c r="D513" s="41"/>
    </row>
    <row r="514" spans="1:4" ht="12.75">
      <c r="A514" s="22"/>
      <c r="C514" s="23"/>
      <c r="D514" s="41"/>
    </row>
    <row r="515" spans="1:4" ht="12.75">
      <c r="A515" s="22"/>
      <c r="C515" s="23"/>
      <c r="D515" s="41"/>
    </row>
    <row r="516" spans="1:4" ht="12.75">
      <c r="A516" s="22"/>
      <c r="C516" s="23"/>
      <c r="D516" s="41"/>
    </row>
    <row r="517" spans="1:4" ht="12.75">
      <c r="A517" s="22"/>
      <c r="C517" s="23"/>
      <c r="D517" s="41"/>
    </row>
    <row r="518" spans="1:4" ht="12.75">
      <c r="A518" s="22"/>
      <c r="C518" s="23"/>
      <c r="D518" s="41"/>
    </row>
    <row r="519" spans="1:4" ht="12.75">
      <c r="A519" s="22"/>
      <c r="C519" s="23"/>
      <c r="D519" s="41"/>
    </row>
    <row r="520" spans="1:4" ht="12.75">
      <c r="A520" s="22"/>
      <c r="C520" s="23"/>
      <c r="D520" s="41"/>
    </row>
    <row r="521" spans="1:4" ht="12.75">
      <c r="A521" s="22"/>
      <c r="C521" s="23"/>
      <c r="D521" s="41"/>
    </row>
    <row r="522" spans="1:4" ht="12.75">
      <c r="A522" s="22"/>
      <c r="C522" s="23"/>
      <c r="D522" s="41"/>
    </row>
    <row r="523" spans="1:4" ht="12.75">
      <c r="A523" s="22"/>
      <c r="C523" s="23"/>
      <c r="D523" s="41"/>
    </row>
    <row r="524" spans="1:4" ht="12.75">
      <c r="A524" s="22"/>
      <c r="C524" s="23"/>
      <c r="D524" s="41"/>
    </row>
    <row r="525" spans="1:4" ht="12.75">
      <c r="A525" s="22"/>
      <c r="C525" s="23"/>
      <c r="D525" s="41"/>
    </row>
    <row r="526" spans="1:4" ht="12.75">
      <c r="A526" s="22"/>
      <c r="C526" s="23"/>
      <c r="D526" s="41"/>
    </row>
    <row r="527" spans="1:4" ht="12.75">
      <c r="A527" s="22"/>
      <c r="C527" s="23"/>
      <c r="D527" s="41"/>
    </row>
    <row r="528" spans="1:4" ht="12.75">
      <c r="A528" s="22"/>
      <c r="C528" s="23"/>
      <c r="D528" s="41"/>
    </row>
    <row r="529" spans="1:4" ht="12.75">
      <c r="A529" s="22"/>
      <c r="C529" s="23"/>
      <c r="D529" s="41"/>
    </row>
    <row r="530" spans="1:4" ht="12.75">
      <c r="A530" s="22"/>
      <c r="C530" s="23"/>
      <c r="D530" s="41"/>
    </row>
    <row r="531" spans="1:4" ht="12.75">
      <c r="A531" s="22"/>
      <c r="C531" s="23"/>
      <c r="D531" s="41"/>
    </row>
    <row r="532" spans="1:4" ht="12.75">
      <c r="A532" s="22"/>
      <c r="C532" s="23"/>
      <c r="D532" s="41"/>
    </row>
    <row r="533" spans="1:4" ht="12.75">
      <c r="A533" s="22"/>
      <c r="C533" s="23"/>
      <c r="D533" s="41"/>
    </row>
    <row r="534" spans="1:4" ht="12.75">
      <c r="A534" s="22"/>
      <c r="C534" s="23"/>
      <c r="D534" s="41"/>
    </row>
    <row r="535" spans="1:4" ht="12.75">
      <c r="A535" s="22"/>
      <c r="C535" s="23"/>
      <c r="D535" s="41"/>
    </row>
    <row r="536" spans="1:4" ht="12.75">
      <c r="A536" s="22"/>
      <c r="C536" s="23"/>
      <c r="D536" s="41"/>
    </row>
    <row r="537" spans="1:4" ht="12.75">
      <c r="A537" s="22"/>
      <c r="C537" s="23"/>
      <c r="D537" s="41"/>
    </row>
    <row r="538" spans="1:4" ht="12.75">
      <c r="A538" s="22"/>
      <c r="C538" s="23"/>
      <c r="D538" s="41"/>
    </row>
    <row r="539" spans="1:4" ht="12.75">
      <c r="A539" s="22"/>
      <c r="C539" s="23"/>
      <c r="D539" s="41"/>
    </row>
    <row r="540" spans="1:4" ht="12.75">
      <c r="A540" s="22"/>
      <c r="C540" s="23"/>
      <c r="D540" s="41"/>
    </row>
    <row r="541" spans="1:4" ht="12.75">
      <c r="A541" s="22"/>
      <c r="C541" s="23"/>
      <c r="D541" s="41"/>
    </row>
    <row r="542" spans="1:4" ht="12.75">
      <c r="A542" s="22"/>
      <c r="C542" s="23"/>
      <c r="D542" s="41"/>
    </row>
    <row r="543" spans="1:4" ht="12.75">
      <c r="A543" s="22"/>
      <c r="C543" s="23"/>
      <c r="D543" s="41"/>
    </row>
    <row r="544" spans="1:4" ht="12.75">
      <c r="A544" s="22"/>
      <c r="C544" s="23"/>
      <c r="D544" s="41"/>
    </row>
    <row r="545" spans="1:4" ht="12.75">
      <c r="A545" s="22"/>
      <c r="C545" s="23"/>
      <c r="D545" s="41"/>
    </row>
    <row r="546" spans="1:4" ht="12.75">
      <c r="A546" s="22"/>
      <c r="C546" s="23"/>
      <c r="D546" s="41"/>
    </row>
    <row r="547" spans="1:4" ht="12.75">
      <c r="A547" s="22"/>
      <c r="C547" s="23"/>
      <c r="D547" s="41"/>
    </row>
    <row r="548" spans="1:4" ht="12.75">
      <c r="A548" s="22"/>
      <c r="C548" s="23"/>
      <c r="D548" s="41"/>
    </row>
    <row r="549" spans="1:4" ht="12.75">
      <c r="A549" s="22"/>
      <c r="C549" s="23"/>
      <c r="D549" s="41"/>
    </row>
    <row r="550" spans="1:4" ht="12.75">
      <c r="A550" s="22"/>
      <c r="C550" s="23"/>
      <c r="D550" s="41"/>
    </row>
    <row r="551" spans="1:4" ht="12.75">
      <c r="A551" s="22"/>
      <c r="C551" s="23"/>
      <c r="D551" s="41"/>
    </row>
    <row r="552" spans="1:4" ht="12.75">
      <c r="A552" s="22"/>
      <c r="C552" s="23"/>
      <c r="D552" s="41"/>
    </row>
    <row r="553" spans="1:4" ht="12.75">
      <c r="A553" s="22"/>
      <c r="C553" s="23"/>
      <c r="D553" s="41"/>
    </row>
    <row r="554" spans="1:4" ht="12.75">
      <c r="A554" s="22"/>
      <c r="C554" s="23"/>
      <c r="D554" s="41"/>
    </row>
    <row r="555" spans="1:4" ht="12.75">
      <c r="A555" s="22"/>
      <c r="C555" s="23"/>
      <c r="D555" s="41"/>
    </row>
    <row r="556" spans="1:4" ht="12.75">
      <c r="A556" s="22"/>
      <c r="C556" s="23"/>
      <c r="D556" s="41"/>
    </row>
    <row r="557" spans="1:4" ht="12.75">
      <c r="A557" s="22"/>
      <c r="C557" s="23"/>
      <c r="D557" s="41"/>
    </row>
    <row r="558" spans="1:4" ht="12.75">
      <c r="A558" s="22"/>
      <c r="C558" s="23"/>
      <c r="D558" s="41"/>
    </row>
    <row r="559" spans="1:4" ht="12.75">
      <c r="A559" s="22"/>
      <c r="C559" s="23"/>
      <c r="D559" s="41"/>
    </row>
    <row r="560" spans="1:4" ht="12.75">
      <c r="A560" s="22"/>
      <c r="C560" s="23"/>
      <c r="D560" s="41"/>
    </row>
    <row r="561" spans="1:4" ht="12.75">
      <c r="A561" s="22"/>
      <c r="C561" s="23"/>
      <c r="D561" s="41"/>
    </row>
    <row r="562" spans="1:4" ht="12.75">
      <c r="A562" s="22"/>
      <c r="C562" s="23"/>
      <c r="D562" s="41"/>
    </row>
    <row r="563" spans="1:4" ht="12.75">
      <c r="A563" s="22"/>
      <c r="C563" s="23"/>
      <c r="D563" s="41"/>
    </row>
    <row r="564" spans="1:4" ht="12.75">
      <c r="A564" s="22"/>
      <c r="C564" s="23"/>
      <c r="D564" s="41"/>
    </row>
    <row r="565" spans="1:4" ht="12.75">
      <c r="A565" s="22"/>
      <c r="C565" s="23"/>
      <c r="D565" s="41"/>
    </row>
    <row r="566" spans="1:4" ht="12.75">
      <c r="A566" s="22"/>
      <c r="C566" s="23"/>
      <c r="D566" s="41"/>
    </row>
    <row r="567" spans="1:4" ht="12.75">
      <c r="A567" s="22"/>
      <c r="C567" s="23"/>
      <c r="D567" s="41"/>
    </row>
    <row r="568" spans="1:4" ht="12.75">
      <c r="A568" s="22"/>
      <c r="C568" s="23"/>
      <c r="D568" s="41"/>
    </row>
    <row r="569" spans="1:4" ht="12.75">
      <c r="A569" s="22"/>
      <c r="C569" s="23"/>
      <c r="D569" s="41"/>
    </row>
    <row r="570" spans="1:4" ht="12.75">
      <c r="A570" s="22"/>
      <c r="C570" s="23"/>
      <c r="D570" s="41"/>
    </row>
    <row r="571" spans="1:4" ht="12.75">
      <c r="A571" s="22"/>
      <c r="C571" s="23"/>
      <c r="D571" s="41"/>
    </row>
    <row r="572" spans="1:4" ht="12.75">
      <c r="A572" s="22"/>
      <c r="C572" s="23"/>
      <c r="D572" s="41"/>
    </row>
    <row r="573" spans="1:4" ht="12.75">
      <c r="A573" s="22"/>
      <c r="C573" s="23"/>
      <c r="D573" s="41"/>
    </row>
    <row r="574" spans="1:4" ht="12.75">
      <c r="A574" s="22"/>
      <c r="C574" s="23"/>
      <c r="D574" s="41"/>
    </row>
    <row r="575" spans="1:4" ht="12.75">
      <c r="A575" s="22"/>
      <c r="C575" s="23"/>
      <c r="D575" s="41"/>
    </row>
    <row r="576" spans="1:4" ht="12.75">
      <c r="A576" s="22"/>
      <c r="C576" s="23"/>
      <c r="D576" s="41"/>
    </row>
    <row r="577" spans="1:4" ht="12.75">
      <c r="A577" s="22"/>
      <c r="C577" s="23"/>
      <c r="D577" s="41"/>
    </row>
    <row r="578" spans="1:4" ht="12.75">
      <c r="A578" s="22"/>
      <c r="C578" s="23"/>
      <c r="D578" s="41"/>
    </row>
    <row r="579" spans="1:4" ht="12.75">
      <c r="A579" s="22"/>
      <c r="C579" s="23"/>
      <c r="D579" s="41"/>
    </row>
    <row r="580" spans="1:4" ht="12.75">
      <c r="A580" s="22"/>
      <c r="C580" s="23"/>
      <c r="D580" s="41"/>
    </row>
    <row r="581" spans="1:4" ht="12.75">
      <c r="A581" s="22"/>
      <c r="C581" s="23"/>
      <c r="D581" s="41"/>
    </row>
    <row r="582" spans="1:4" ht="12.75">
      <c r="A582" s="22"/>
      <c r="C582" s="23"/>
      <c r="D582" s="41"/>
    </row>
    <row r="583" spans="1:4" ht="12.75">
      <c r="A583" s="22"/>
      <c r="C583" s="23"/>
      <c r="D583" s="41"/>
    </row>
    <row r="584" spans="1:4" ht="12.75">
      <c r="A584" s="22"/>
      <c r="C584" s="23"/>
      <c r="D584" s="41"/>
    </row>
    <row r="585" spans="1:4" ht="12.75">
      <c r="A585" s="22"/>
      <c r="C585" s="23"/>
      <c r="D585" s="41"/>
    </row>
    <row r="586" spans="1:4" ht="12.75">
      <c r="A586" s="22"/>
      <c r="C586" s="23"/>
      <c r="D586" s="41"/>
    </row>
    <row r="587" spans="1:4" ht="12.75">
      <c r="A587" s="22"/>
      <c r="C587" s="23"/>
      <c r="D587" s="41"/>
    </row>
    <row r="588" spans="1:4" ht="12.75">
      <c r="A588" s="22"/>
      <c r="C588" s="23"/>
      <c r="D588" s="41"/>
    </row>
    <row r="589" spans="1:4" ht="12.75">
      <c r="A589" s="22"/>
      <c r="C589" s="23"/>
      <c r="D589" s="41"/>
    </row>
    <row r="590" spans="1:4" ht="12.75">
      <c r="A590" s="22"/>
      <c r="C590" s="23"/>
      <c r="D590" s="41"/>
    </row>
    <row r="591" spans="1:4" ht="12.75">
      <c r="A591" s="22"/>
      <c r="C591" s="23"/>
      <c r="D591" s="41"/>
    </row>
    <row r="592" spans="1:4" ht="12.75">
      <c r="A592" s="22"/>
      <c r="C592" s="23"/>
      <c r="D592" s="41"/>
    </row>
    <row r="593" spans="1:4" ht="12.75">
      <c r="A593" s="22"/>
      <c r="C593" s="23"/>
      <c r="D593" s="41"/>
    </row>
    <row r="594" spans="1:4" ht="12.75">
      <c r="A594" s="22"/>
      <c r="C594" s="23"/>
      <c r="D594" s="41"/>
    </row>
    <row r="595" spans="1:4" ht="12.75">
      <c r="A595" s="22"/>
      <c r="C595" s="23"/>
      <c r="D595" s="41"/>
    </row>
    <row r="596" spans="1:4" ht="12.75">
      <c r="A596" s="22"/>
      <c r="C596" s="23"/>
      <c r="D596" s="41"/>
    </row>
    <row r="597" spans="1:4" ht="12.75">
      <c r="A597" s="22"/>
      <c r="C597" s="23"/>
      <c r="D597" s="41"/>
    </row>
    <row r="598" spans="1:4" ht="12.75">
      <c r="A598" s="22"/>
      <c r="C598" s="23"/>
      <c r="D598" s="41"/>
    </row>
    <row r="599" spans="1:4" ht="12.75">
      <c r="A599" s="22"/>
      <c r="C599" s="23"/>
      <c r="D599" s="41"/>
    </row>
    <row r="600" spans="1:4" ht="12.75">
      <c r="A600" s="22"/>
      <c r="C600" s="23"/>
      <c r="D600" s="41"/>
    </row>
    <row r="601" spans="1:4" ht="12.75">
      <c r="A601" s="22"/>
      <c r="C601" s="23"/>
      <c r="D601" s="41"/>
    </row>
    <row r="602" spans="1:4" ht="12.75">
      <c r="A602" s="22"/>
      <c r="C602" s="23"/>
      <c r="D602" s="41"/>
    </row>
    <row r="603" spans="1:4" ht="12.75">
      <c r="A603" s="22"/>
      <c r="C603" s="23"/>
      <c r="D603" s="41"/>
    </row>
    <row r="604" spans="1:4" ht="12.75">
      <c r="A604" s="22"/>
      <c r="C604" s="23"/>
      <c r="D604" s="41"/>
    </row>
    <row r="605" spans="1:4" ht="12.75">
      <c r="A605" s="22"/>
      <c r="C605" s="23"/>
      <c r="D605" s="41"/>
    </row>
    <row r="606" spans="1:4" ht="12.75">
      <c r="A606" s="22"/>
      <c r="C606" s="23"/>
      <c r="D606" s="41"/>
    </row>
    <row r="607" spans="1:4" ht="12.75">
      <c r="A607" s="22"/>
      <c r="C607" s="23"/>
      <c r="D607" s="41"/>
    </row>
    <row r="608" spans="1:4" ht="12.75">
      <c r="A608" s="22"/>
      <c r="C608" s="23"/>
      <c r="D608" s="41"/>
    </row>
    <row r="609" spans="1:4" ht="12.75">
      <c r="A609" s="22"/>
      <c r="C609" s="23"/>
      <c r="D609" s="41"/>
    </row>
    <row r="610" spans="1:4" ht="12.75">
      <c r="A610" s="22"/>
      <c r="C610" s="23"/>
      <c r="D610" s="41"/>
    </row>
    <row r="611" spans="1:4" ht="12.75">
      <c r="A611" s="22"/>
      <c r="C611" s="23"/>
      <c r="D611" s="41"/>
    </row>
    <row r="612" spans="1:4" ht="12.75">
      <c r="A612" s="22"/>
      <c r="C612" s="23"/>
      <c r="D612" s="41"/>
    </row>
    <row r="613" spans="1:4" ht="12.75">
      <c r="A613" s="22"/>
      <c r="C613" s="23"/>
      <c r="D613" s="41"/>
    </row>
    <row r="614" spans="1:4" ht="12.75">
      <c r="A614" s="22"/>
      <c r="C614" s="23"/>
      <c r="D614" s="41"/>
    </row>
    <row r="615" spans="1:4" ht="12.75">
      <c r="A615" s="22"/>
      <c r="C615" s="23"/>
      <c r="D615" s="41"/>
    </row>
    <row r="616" spans="1:4" ht="12.75">
      <c r="A616" s="22"/>
      <c r="C616" s="23"/>
      <c r="D616" s="41"/>
    </row>
    <row r="617" spans="1:4" ht="12.75">
      <c r="A617" s="22"/>
      <c r="C617" s="23"/>
      <c r="D617" s="41"/>
    </row>
    <row r="618" spans="1:4" ht="12.75">
      <c r="A618" s="22"/>
      <c r="C618" s="23"/>
      <c r="D618" s="41"/>
    </row>
    <row r="619" spans="1:4" ht="12.75">
      <c r="A619" s="22"/>
      <c r="C619" s="23"/>
      <c r="D619" s="41"/>
    </row>
    <row r="620" spans="1:4" ht="12.75">
      <c r="A620" s="22"/>
      <c r="C620" s="23"/>
      <c r="D620" s="41"/>
    </row>
    <row r="621" spans="1:4" ht="12.75">
      <c r="A621" s="22"/>
      <c r="C621" s="23"/>
      <c r="D621" s="41"/>
    </row>
    <row r="622" spans="1:4" ht="12.75">
      <c r="A622" s="22"/>
      <c r="C622" s="23"/>
      <c r="D622" s="41"/>
    </row>
    <row r="623" spans="1:4" ht="12.75">
      <c r="A623" s="22"/>
      <c r="C623" s="23"/>
      <c r="D623" s="41"/>
    </row>
    <row r="624" spans="1:4" ht="12.75">
      <c r="A624" s="22"/>
      <c r="C624" s="23"/>
      <c r="D624" s="41"/>
    </row>
    <row r="625" spans="1:4" ht="12.75">
      <c r="A625" s="22"/>
      <c r="C625" s="23"/>
      <c r="D625" s="41"/>
    </row>
    <row r="626" spans="1:4" ht="12.75">
      <c r="A626" s="22"/>
      <c r="C626" s="23"/>
      <c r="D626" s="41"/>
    </row>
    <row r="627" spans="1:4" ht="12.75">
      <c r="A627" s="22"/>
      <c r="C627" s="23"/>
      <c r="D627" s="41"/>
    </row>
    <row r="628" spans="1:4" ht="12.75">
      <c r="A628" s="22"/>
      <c r="C628" s="23"/>
      <c r="D628" s="41"/>
    </row>
    <row r="629" spans="1:4" ht="12.75">
      <c r="A629" s="22"/>
      <c r="C629" s="23"/>
      <c r="D629" s="41"/>
    </row>
    <row r="630" spans="1:4" ht="12.75">
      <c r="A630" s="22"/>
      <c r="C630" s="23"/>
      <c r="D630" s="41"/>
    </row>
    <row r="631" spans="1:4" ht="12.75">
      <c r="A631" s="22"/>
      <c r="C631" s="23"/>
      <c r="D631" s="41"/>
    </row>
    <row r="632" spans="1:4" ht="12.75">
      <c r="A632" s="22"/>
      <c r="C632" s="23"/>
      <c r="D632" s="41"/>
    </row>
    <row r="633" spans="1:4" ht="12.75">
      <c r="A633" s="22"/>
      <c r="C633" s="23"/>
      <c r="D633" s="41"/>
    </row>
    <row r="634" spans="1:4" ht="12.75">
      <c r="A634" s="22"/>
      <c r="C634" s="23"/>
      <c r="D634" s="41"/>
    </row>
    <row r="635" spans="1:4" ht="12.75">
      <c r="A635" s="22"/>
      <c r="C635" s="23"/>
      <c r="D635" s="41"/>
    </row>
    <row r="636" spans="1:4" ht="12.75">
      <c r="A636" s="22"/>
      <c r="C636" s="23"/>
      <c r="D636" s="41"/>
    </row>
    <row r="637" spans="1:4" ht="12.75">
      <c r="A637" s="22"/>
      <c r="C637" s="23"/>
      <c r="D637" s="41"/>
    </row>
    <row r="638" spans="1:4" ht="12.75">
      <c r="A638" s="22"/>
      <c r="C638" s="23"/>
      <c r="D638" s="41"/>
    </row>
    <row r="639" spans="1:4" ht="12.75">
      <c r="A639" s="22"/>
      <c r="C639" s="23"/>
      <c r="D639" s="41"/>
    </row>
    <row r="640" spans="1:4" ht="12.75">
      <c r="A640" s="22"/>
      <c r="C640" s="23"/>
      <c r="D640" s="41"/>
    </row>
    <row r="641" spans="1:4" ht="12.75">
      <c r="A641" s="22"/>
      <c r="C641" s="23"/>
      <c r="D641" s="41"/>
    </row>
    <row r="642" spans="1:4" ht="12.75">
      <c r="A642" s="22"/>
      <c r="C642" s="23"/>
      <c r="D642" s="41"/>
    </row>
    <row r="643" spans="1:4" ht="12.75">
      <c r="A643" s="22"/>
      <c r="C643" s="23"/>
      <c r="D643" s="41"/>
    </row>
    <row r="644" spans="1:4" ht="12.75">
      <c r="A644" s="22"/>
      <c r="C644" s="23"/>
      <c r="D644" s="41"/>
    </row>
    <row r="645" spans="1:4" ht="12.75">
      <c r="A645" s="22"/>
      <c r="C645" s="23"/>
      <c r="D645" s="41"/>
    </row>
    <row r="646" spans="1:4" ht="12.75">
      <c r="A646" s="22"/>
      <c r="C646" s="23"/>
      <c r="D646" s="41"/>
    </row>
    <row r="647" spans="1:4" ht="12.75">
      <c r="A647" s="22"/>
      <c r="C647" s="23"/>
      <c r="D647" s="41"/>
    </row>
    <row r="648" spans="1:4" ht="12.75">
      <c r="A648" s="22"/>
      <c r="C648" s="23"/>
      <c r="D648" s="41"/>
    </row>
    <row r="649" spans="1:4" ht="12.75">
      <c r="A649" s="22"/>
      <c r="C649" s="23"/>
      <c r="D649" s="41"/>
    </row>
    <row r="650" spans="1:4" ht="12.75">
      <c r="A650" s="22"/>
      <c r="C650" s="23"/>
      <c r="D650" s="41"/>
    </row>
    <row r="651" spans="1:4" ht="12.75">
      <c r="A651" s="22"/>
      <c r="C651" s="23"/>
      <c r="D651" s="41"/>
    </row>
    <row r="652" spans="1:4" ht="12.75">
      <c r="A652" s="22"/>
      <c r="C652" s="23"/>
      <c r="D652" s="41"/>
    </row>
    <row r="653" spans="1:4" ht="12.75">
      <c r="A653" s="22"/>
      <c r="C653" s="23"/>
      <c r="D653" s="41"/>
    </row>
    <row r="654" spans="1:4" ht="12.75">
      <c r="A654" s="22"/>
      <c r="C654" s="23"/>
      <c r="D654" s="41"/>
    </row>
    <row r="655" spans="1:4" ht="12.75">
      <c r="A655" s="22"/>
      <c r="C655" s="23"/>
      <c r="D655" s="41"/>
    </row>
    <row r="656" spans="1:4" ht="12.75">
      <c r="A656" s="22"/>
      <c r="C656" s="23"/>
      <c r="D656" s="41"/>
    </row>
    <row r="657" spans="1:4" ht="12.75">
      <c r="A657" s="22"/>
      <c r="C657" s="23"/>
      <c r="D657" s="41"/>
    </row>
    <row r="658" spans="1:4" ht="12.75">
      <c r="A658" s="22"/>
      <c r="C658" s="23"/>
      <c r="D658" s="41"/>
    </row>
    <row r="659" spans="1:4" ht="12.75">
      <c r="A659" s="22"/>
      <c r="C659" s="23"/>
      <c r="D659" s="41"/>
    </row>
    <row r="660" spans="1:4" ht="12.75">
      <c r="A660" s="22"/>
      <c r="C660" s="23"/>
      <c r="D660" s="41"/>
    </row>
    <row r="661" spans="1:4" ht="12.75">
      <c r="A661" s="22"/>
      <c r="C661" s="23"/>
      <c r="D661" s="41"/>
    </row>
    <row r="662" spans="1:4" ht="12.75">
      <c r="A662" s="22"/>
      <c r="C662" s="23"/>
      <c r="D662" s="41"/>
    </row>
    <row r="663" spans="1:4" ht="12.75">
      <c r="A663" s="22"/>
      <c r="C663" s="23"/>
      <c r="D663" s="41"/>
    </row>
    <row r="664" spans="1:4" ht="12.75">
      <c r="A664" s="22"/>
      <c r="C664" s="23"/>
      <c r="D664" s="41"/>
    </row>
    <row r="665" spans="1:4" ht="12.75">
      <c r="A665" s="22"/>
      <c r="C665" s="23"/>
      <c r="D665" s="41"/>
    </row>
    <row r="666" spans="1:4" ht="12.75">
      <c r="A666" s="22"/>
      <c r="C666" s="23"/>
      <c r="D666" s="41"/>
    </row>
    <row r="667" spans="1:4" ht="12.75">
      <c r="A667" s="22"/>
      <c r="C667" s="23"/>
      <c r="D667" s="41"/>
    </row>
    <row r="668" spans="1:4" ht="12.75">
      <c r="A668" s="22"/>
      <c r="C668" s="23"/>
      <c r="D668" s="41"/>
    </row>
    <row r="669" spans="1:4" ht="12.75">
      <c r="A669" s="22"/>
      <c r="C669" s="23"/>
      <c r="D669" s="41"/>
    </row>
    <row r="670" spans="1:4" ht="12.75">
      <c r="A670" s="22"/>
      <c r="C670" s="23"/>
      <c r="D670" s="41"/>
    </row>
    <row r="671" spans="1:4" ht="12.75">
      <c r="A671" s="22"/>
      <c r="C671" s="23"/>
      <c r="D671" s="41"/>
    </row>
    <row r="672" spans="1:4" ht="12.75">
      <c r="A672" s="22"/>
      <c r="C672" s="23"/>
      <c r="D672" s="41"/>
    </row>
    <row r="673" spans="1:4" ht="12.75">
      <c r="A673" s="22"/>
      <c r="C673" s="23"/>
      <c r="D673" s="41"/>
    </row>
    <row r="674" spans="1:4" ht="12.75">
      <c r="A674" s="22"/>
      <c r="C674" s="23"/>
      <c r="D674" s="41"/>
    </row>
    <row r="675" spans="1:4" ht="12.75">
      <c r="A675" s="22"/>
      <c r="C675" s="23"/>
      <c r="D675" s="41"/>
    </row>
    <row r="676" spans="1:4" ht="12.75">
      <c r="A676" s="22"/>
      <c r="C676" s="23"/>
      <c r="D676" s="41"/>
    </row>
    <row r="677" spans="1:4" ht="12.75">
      <c r="A677" s="22"/>
      <c r="C677" s="23"/>
      <c r="D677" s="41"/>
    </row>
    <row r="678" spans="1:4" ht="12.75">
      <c r="A678" s="22"/>
      <c r="C678" s="23"/>
      <c r="D678" s="41"/>
    </row>
    <row r="679" spans="1:4" ht="12.75">
      <c r="A679" s="22"/>
      <c r="C679" s="23"/>
      <c r="D679" s="41"/>
    </row>
    <row r="680" spans="1:4" ht="12.75">
      <c r="A680" s="22"/>
      <c r="C680" s="23"/>
      <c r="D680" s="41"/>
    </row>
    <row r="681" spans="1:4" ht="12.75">
      <c r="A681" s="22"/>
      <c r="C681" s="23"/>
      <c r="D681" s="41"/>
    </row>
    <row r="682" spans="1:4" ht="12.75">
      <c r="A682" s="22"/>
      <c r="C682" s="23"/>
      <c r="D682" s="41"/>
    </row>
    <row r="683" spans="1:4" ht="12.75">
      <c r="A683" s="22"/>
      <c r="C683" s="23"/>
      <c r="D683" s="41"/>
    </row>
    <row r="684" spans="1:4" ht="12.75">
      <c r="A684" s="22"/>
      <c r="C684" s="23"/>
      <c r="D684" s="41"/>
    </row>
    <row r="685" spans="1:4" ht="12.75">
      <c r="A685" s="22"/>
      <c r="C685" s="23"/>
      <c r="D685" s="41"/>
    </row>
    <row r="686" spans="1:4" ht="12.75">
      <c r="A686" s="22"/>
      <c r="C686" s="23"/>
      <c r="D686" s="41"/>
    </row>
    <row r="687" spans="1:4" ht="12.75">
      <c r="A687" s="22"/>
      <c r="C687" s="23"/>
      <c r="D687" s="41"/>
    </row>
    <row r="688" spans="1:4" ht="12.75">
      <c r="A688" s="22"/>
      <c r="C688" s="23"/>
      <c r="D688" s="41"/>
    </row>
    <row r="689" spans="1:4" ht="12.75">
      <c r="A689" s="22"/>
      <c r="C689" s="23"/>
      <c r="D689" s="41"/>
    </row>
    <row r="690" spans="1:4" ht="12.75">
      <c r="A690" s="22"/>
      <c r="C690" s="23"/>
      <c r="D690" s="41"/>
    </row>
  </sheetData>
  <sheetProtection/>
  <mergeCells count="34">
    <mergeCell ref="A105:D105"/>
    <mergeCell ref="A76:D76"/>
    <mergeCell ref="A131:D131"/>
    <mergeCell ref="A135:D135"/>
    <mergeCell ref="B171:C171"/>
    <mergeCell ref="A58:B58"/>
    <mergeCell ref="A103:D103"/>
    <mergeCell ref="A109:D109"/>
    <mergeCell ref="B169:C169"/>
    <mergeCell ref="B170:C170"/>
    <mergeCell ref="A161:D161"/>
    <mergeCell ref="A163:D163"/>
    <mergeCell ref="A153:D153"/>
    <mergeCell ref="A125:D125"/>
    <mergeCell ref="A47:D47"/>
    <mergeCell ref="A64:D64"/>
    <mergeCell ref="B39:C39"/>
    <mergeCell ref="A59:D59"/>
    <mergeCell ref="A146:D146"/>
    <mergeCell ref="A149:D149"/>
    <mergeCell ref="B130:C130"/>
    <mergeCell ref="A73:D73"/>
    <mergeCell ref="A121:D121"/>
    <mergeCell ref="B124:C124"/>
    <mergeCell ref="A40:D40"/>
    <mergeCell ref="A29:D29"/>
    <mergeCell ref="A140:B140"/>
    <mergeCell ref="A141:D141"/>
    <mergeCell ref="A3:D3"/>
    <mergeCell ref="A5:D5"/>
    <mergeCell ref="A15:D15"/>
    <mergeCell ref="A23:D23"/>
    <mergeCell ref="B28:C28"/>
    <mergeCell ref="A67:D67"/>
  </mergeCells>
  <printOptions horizontalCentered="1"/>
  <pageMargins left="0.5905511811023623" right="0" top="0.3937007874015748" bottom="0.1968503937007874" header="0.7086614173228347" footer="0.5118110236220472"/>
  <pageSetup horizontalDpi="600" verticalDpi="600" orientation="portrait" paperSize="9" scale="99" r:id="rId2"/>
  <headerFooter alignWithMargins="0">
    <oddFooter>&amp;CStrona &amp;P z &amp;N</oddFooter>
  </headerFooter>
  <rowBreaks count="3" manualBreakCount="3">
    <brk id="58" max="3" man="1"/>
    <brk id="102" max="3" man="1"/>
    <brk id="158" max="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63.421875" style="10" customWidth="1"/>
    <col min="2" max="2" width="19.8515625" style="10" customWidth="1"/>
    <col min="3" max="3" width="17.57421875" style="10" customWidth="1"/>
    <col min="4" max="4" width="21.28125" style="10" customWidth="1"/>
    <col min="5" max="5" width="17.28125" style="10" customWidth="1"/>
    <col min="6" max="6" width="18.140625" style="10" customWidth="1"/>
    <col min="7" max="7" width="18.28125" style="10" customWidth="1"/>
    <col min="8" max="8" width="14.8515625" style="10" customWidth="1"/>
    <col min="9" max="9" width="18.421875" style="10" customWidth="1"/>
    <col min="10" max="10" width="18.57421875" style="10" customWidth="1"/>
    <col min="11" max="11" width="16.421875" style="10" customWidth="1"/>
    <col min="12" max="12" width="14.7109375" style="10" customWidth="1"/>
    <col min="13" max="16384" width="9.140625" style="10" customWidth="1"/>
  </cols>
  <sheetData>
    <row r="1" spans="1:3" ht="18.75" thickBot="1">
      <c r="A1" s="78" t="s">
        <v>70</v>
      </c>
      <c r="B1" s="79" t="s">
        <v>554</v>
      </c>
      <c r="C1" s="79"/>
    </row>
    <row r="2" spans="1:3" ht="15">
      <c r="A2" s="80"/>
      <c r="B2" s="79"/>
      <c r="C2" s="79"/>
    </row>
    <row r="3" ht="13.5" thickBot="1">
      <c r="A3" s="81"/>
    </row>
    <row r="4" spans="1:9" ht="44.25" customHeight="1">
      <c r="A4" s="252" t="s">
        <v>60</v>
      </c>
      <c r="B4" s="254" t="s">
        <v>61</v>
      </c>
      <c r="C4" s="255"/>
      <c r="D4" s="255"/>
      <c r="E4" s="255"/>
      <c r="F4" s="255"/>
      <c r="G4" s="255"/>
      <c r="H4" s="255"/>
      <c r="I4" s="255"/>
    </row>
    <row r="5" spans="1:12" ht="40.5" customHeight="1">
      <c r="A5" s="253"/>
      <c r="B5" s="185" t="s">
        <v>275</v>
      </c>
      <c r="C5" s="185" t="s">
        <v>654</v>
      </c>
      <c r="D5" s="84" t="s">
        <v>43</v>
      </c>
      <c r="E5" s="97" t="s">
        <v>71</v>
      </c>
      <c r="F5" s="100" t="s">
        <v>622</v>
      </c>
      <c r="G5" s="100" t="s">
        <v>154</v>
      </c>
      <c r="H5" s="100" t="s">
        <v>162</v>
      </c>
      <c r="I5" s="100" t="s">
        <v>178</v>
      </c>
      <c r="J5" s="100" t="s">
        <v>184</v>
      </c>
      <c r="K5" s="100" t="s">
        <v>187</v>
      </c>
      <c r="L5" s="100" t="s">
        <v>623</v>
      </c>
    </row>
    <row r="6" spans="1:12" ht="22.5" customHeight="1">
      <c r="A6" s="58" t="s">
        <v>62</v>
      </c>
      <c r="B6" s="183">
        <v>9288</v>
      </c>
      <c r="C6" s="223"/>
      <c r="D6" s="66">
        <v>4500</v>
      </c>
      <c r="E6" s="98">
        <v>50182.74</v>
      </c>
      <c r="F6" s="98">
        <v>43689.62</v>
      </c>
      <c r="G6" s="66">
        <v>27549.58</v>
      </c>
      <c r="H6" s="66">
        <v>47598.3</v>
      </c>
      <c r="I6" s="66">
        <v>61429.22</v>
      </c>
      <c r="J6" s="66"/>
      <c r="K6" s="66">
        <v>67574.23</v>
      </c>
      <c r="L6" s="66"/>
    </row>
    <row r="7" spans="1:12" ht="22.5" customHeight="1">
      <c r="A7" s="58" t="s">
        <v>65</v>
      </c>
      <c r="B7" s="66">
        <v>92141</v>
      </c>
      <c r="C7" s="224">
        <v>5979</v>
      </c>
      <c r="D7" s="66"/>
      <c r="E7" s="98"/>
      <c r="F7" s="98"/>
      <c r="G7" s="66"/>
      <c r="H7" s="66"/>
      <c r="I7" s="66"/>
      <c r="J7" s="66"/>
      <c r="K7" s="66"/>
      <c r="L7" s="66"/>
    </row>
    <row r="8" spans="1:12" ht="22.5" customHeight="1">
      <c r="A8" s="58" t="s">
        <v>63</v>
      </c>
      <c r="B8" s="66">
        <v>209518</v>
      </c>
      <c r="C8" s="224"/>
      <c r="D8" s="66"/>
      <c r="E8" s="98"/>
      <c r="F8" s="98"/>
      <c r="G8" s="66"/>
      <c r="H8" s="66"/>
      <c r="I8" s="66"/>
      <c r="J8" s="66"/>
      <c r="K8" s="66"/>
      <c r="L8" s="66"/>
    </row>
    <row r="9" spans="1:12" ht="22.5" customHeight="1">
      <c r="A9" s="58" t="s">
        <v>66</v>
      </c>
      <c r="B9" s="66">
        <v>34957</v>
      </c>
      <c r="C9" s="224"/>
      <c r="D9" s="66"/>
      <c r="E9" s="98"/>
      <c r="F9" s="98"/>
      <c r="G9" s="66"/>
      <c r="H9" s="66"/>
      <c r="I9" s="66"/>
      <c r="J9" s="66"/>
      <c r="K9" s="66"/>
      <c r="L9" s="66"/>
    </row>
    <row r="10" spans="1:12" ht="22.5" customHeight="1">
      <c r="A10" s="58" t="s">
        <v>67</v>
      </c>
      <c r="B10" s="66"/>
      <c r="C10" s="224"/>
      <c r="D10" s="66"/>
      <c r="E10" s="98"/>
      <c r="F10" s="98"/>
      <c r="G10" s="66"/>
      <c r="H10" s="66"/>
      <c r="I10" s="66"/>
      <c r="J10" s="66"/>
      <c r="K10" s="66"/>
      <c r="L10" s="66"/>
    </row>
    <row r="11" spans="1:12" ht="22.5" customHeight="1">
      <c r="A11" s="58" t="s">
        <v>68</v>
      </c>
      <c r="B11" s="66">
        <f>399213+3250</f>
        <v>402463</v>
      </c>
      <c r="C11" s="224">
        <v>7500</v>
      </c>
      <c r="D11" s="66">
        <v>1865.29</v>
      </c>
      <c r="E11" s="98">
        <f>9921</f>
        <v>9921</v>
      </c>
      <c r="F11" s="98">
        <f>375</f>
        <v>375</v>
      </c>
      <c r="G11" s="66">
        <v>4752.08</v>
      </c>
      <c r="H11" s="66">
        <v>10321.91</v>
      </c>
      <c r="I11" s="66">
        <f>2684+10561.83</f>
        <v>13245.83</v>
      </c>
      <c r="J11" s="66">
        <f>3199.94+50020</f>
        <v>53219.94</v>
      </c>
      <c r="K11" s="66">
        <f>3906.44+16100.18</f>
        <v>20006.62</v>
      </c>
      <c r="L11" s="66">
        <f>5230</f>
        <v>5230</v>
      </c>
    </row>
    <row r="12" spans="1:12" ht="26.25" customHeight="1">
      <c r="A12" s="82" t="s">
        <v>69</v>
      </c>
      <c r="B12" s="66">
        <v>1544898.89</v>
      </c>
      <c r="C12" s="224">
        <v>10025</v>
      </c>
      <c r="D12" s="66">
        <v>204707.48</v>
      </c>
      <c r="E12" s="98">
        <v>177415.66</v>
      </c>
      <c r="F12" s="98">
        <v>63353.47</v>
      </c>
      <c r="G12" s="66">
        <v>99199.83</v>
      </c>
      <c r="H12" s="66">
        <v>148964.23</v>
      </c>
      <c r="I12" s="66">
        <v>198927.81</v>
      </c>
      <c r="J12" s="66">
        <v>111922.32</v>
      </c>
      <c r="K12" s="66">
        <v>115742.89</v>
      </c>
      <c r="L12" s="66">
        <v>35233.95</v>
      </c>
    </row>
    <row r="13" spans="1:12" ht="22.5" customHeight="1">
      <c r="A13" s="58" t="s">
        <v>64</v>
      </c>
      <c r="B13" s="184">
        <v>736.65</v>
      </c>
      <c r="C13" s="225"/>
      <c r="D13" s="66">
        <v>23329.74</v>
      </c>
      <c r="E13" s="98">
        <v>11263.57</v>
      </c>
      <c r="F13" s="98">
        <v>7742.32</v>
      </c>
      <c r="G13" s="66">
        <v>7549.5</v>
      </c>
      <c r="H13" s="66">
        <v>20840.4</v>
      </c>
      <c r="I13" s="66">
        <v>13065.08</v>
      </c>
      <c r="J13" s="66">
        <v>7378.96</v>
      </c>
      <c r="K13" s="66">
        <v>18538.48</v>
      </c>
      <c r="L13" s="66">
        <v>643.42</v>
      </c>
    </row>
    <row r="14" spans="1:12" ht="22.5" customHeight="1">
      <c r="A14" s="83" t="s">
        <v>18</v>
      </c>
      <c r="B14" s="88">
        <f aca="true" t="shared" si="0" ref="B14:L14">SUM(B6:B13)</f>
        <v>2294002.5399999996</v>
      </c>
      <c r="C14" s="88">
        <f>SUM(C6:C13)</f>
        <v>23504</v>
      </c>
      <c r="D14" s="88">
        <f t="shared" si="0"/>
        <v>234402.51</v>
      </c>
      <c r="E14" s="99">
        <f t="shared" si="0"/>
        <v>248782.97</v>
      </c>
      <c r="F14" s="99">
        <f t="shared" si="0"/>
        <v>115160.41</v>
      </c>
      <c r="G14" s="99">
        <f t="shared" si="0"/>
        <v>139050.99</v>
      </c>
      <c r="H14" s="99">
        <f t="shared" si="0"/>
        <v>227724.84</v>
      </c>
      <c r="I14" s="99">
        <f t="shared" si="0"/>
        <v>286667.94</v>
      </c>
      <c r="J14" s="99">
        <f t="shared" si="0"/>
        <v>172521.22</v>
      </c>
      <c r="K14" s="99">
        <f t="shared" si="0"/>
        <v>221862.22</v>
      </c>
      <c r="L14" s="99">
        <f t="shared" si="0"/>
        <v>41107.369999999995</v>
      </c>
    </row>
  </sheetData>
  <sheetProtection/>
  <mergeCells count="2">
    <mergeCell ref="A4:A5"/>
    <mergeCell ref="B4:I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7" r:id="rId1"/>
  <colBreaks count="1" manualBreakCount="1">
    <brk id="4" max="1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A32"/>
  <sheetViews>
    <sheetView tabSelected="1" view="pageBreakPreview" zoomScaleSheetLayoutView="100" zoomScalePageLayoutView="0" workbookViewId="0" topLeftCell="A1">
      <selection activeCell="S21" sqref="S21"/>
    </sheetView>
  </sheetViews>
  <sheetFormatPr defaultColWidth="9.140625" defaultRowHeight="12.75"/>
  <cols>
    <col min="1" max="1" width="4.57421875" style="4" customWidth="1"/>
    <col min="2" max="2" width="13.140625" style="4" customWidth="1"/>
    <col min="3" max="3" width="12.00390625" style="4" customWidth="1"/>
    <col min="4" max="4" width="21.8515625" style="8" customWidth="1"/>
    <col min="5" max="5" width="10.8515625" style="4" customWidth="1"/>
    <col min="6" max="6" width="13.57421875" style="4" customWidth="1"/>
    <col min="7" max="7" width="16.00390625" style="227" customWidth="1"/>
    <col min="8" max="8" width="12.00390625" style="4" customWidth="1"/>
    <col min="9" max="9" width="13.140625" style="4" customWidth="1"/>
    <col min="10" max="10" width="11.57421875" style="6" customWidth="1"/>
    <col min="11" max="11" width="14.7109375" style="4" customWidth="1"/>
    <col min="12" max="12" width="10.8515625" style="6" customWidth="1"/>
    <col min="13" max="13" width="12.7109375" style="4" customWidth="1"/>
    <col min="14" max="14" width="4.140625" style="32" bestFit="1" customWidth="1"/>
    <col min="15" max="15" width="10.00390625" style="4" customWidth="1"/>
    <col min="16" max="16" width="11.421875" style="4" customWidth="1"/>
    <col min="17" max="17" width="10.7109375" style="4" customWidth="1"/>
    <col min="18" max="18" width="16.00390625" style="227" customWidth="1"/>
    <col min="19" max="19" width="14.7109375" style="4" customWidth="1"/>
    <col min="20" max="23" width="15.00390625" style="4" customWidth="1"/>
    <col min="24" max="26" width="8.00390625" style="4" customWidth="1"/>
    <col min="27" max="16384" width="9.140625" style="4" customWidth="1"/>
  </cols>
  <sheetData>
    <row r="1" spans="1:11" ht="18">
      <c r="A1" s="5" t="s">
        <v>555</v>
      </c>
      <c r="J1" s="265"/>
      <c r="K1" s="265"/>
    </row>
    <row r="2" spans="1:18" ht="23.25" customHeight="1" thickBot="1">
      <c r="A2" s="266" t="s">
        <v>19</v>
      </c>
      <c r="B2" s="266"/>
      <c r="C2" s="266"/>
      <c r="D2" s="266"/>
      <c r="E2" s="266"/>
      <c r="F2" s="266"/>
      <c r="G2" s="266"/>
      <c r="H2" s="266"/>
      <c r="I2" s="266"/>
      <c r="J2" s="266"/>
      <c r="K2" s="267"/>
      <c r="R2" s="4"/>
    </row>
    <row r="3" spans="1:27" s="10" customFormat="1" ht="18" customHeight="1">
      <c r="A3" s="259" t="s">
        <v>20</v>
      </c>
      <c r="B3" s="256" t="s">
        <v>21</v>
      </c>
      <c r="C3" s="256" t="s">
        <v>22</v>
      </c>
      <c r="D3" s="256" t="s">
        <v>23</v>
      </c>
      <c r="E3" s="256" t="s">
        <v>24</v>
      </c>
      <c r="F3" s="256" t="s">
        <v>10</v>
      </c>
      <c r="G3" s="256" t="s">
        <v>567</v>
      </c>
      <c r="H3" s="256" t="s">
        <v>38</v>
      </c>
      <c r="I3" s="256" t="s">
        <v>25</v>
      </c>
      <c r="J3" s="256" t="s">
        <v>11</v>
      </c>
      <c r="K3" s="256" t="s">
        <v>12</v>
      </c>
      <c r="L3" s="256" t="s">
        <v>13</v>
      </c>
      <c r="M3" s="269" t="s">
        <v>14</v>
      </c>
      <c r="N3" s="262" t="s">
        <v>20</v>
      </c>
      <c r="O3" s="232" t="s">
        <v>39</v>
      </c>
      <c r="P3" s="232" t="s">
        <v>17</v>
      </c>
      <c r="Q3" s="232" t="s">
        <v>15</v>
      </c>
      <c r="R3" s="269" t="s">
        <v>658</v>
      </c>
      <c r="S3" s="270"/>
      <c r="T3" s="232" t="s">
        <v>568</v>
      </c>
      <c r="U3" s="232"/>
      <c r="V3" s="232" t="s">
        <v>569</v>
      </c>
      <c r="W3" s="232"/>
      <c r="X3" s="269" t="s">
        <v>655</v>
      </c>
      <c r="Y3" s="276"/>
      <c r="Z3" s="276"/>
      <c r="AA3" s="273" t="s">
        <v>570</v>
      </c>
    </row>
    <row r="4" spans="1:27" s="10" customFormat="1" ht="78.75" customHeight="1">
      <c r="A4" s="260"/>
      <c r="B4" s="257"/>
      <c r="C4" s="257"/>
      <c r="D4" s="257"/>
      <c r="E4" s="257"/>
      <c r="F4" s="257"/>
      <c r="G4" s="268"/>
      <c r="H4" s="257"/>
      <c r="I4" s="257"/>
      <c r="J4" s="257"/>
      <c r="K4" s="257"/>
      <c r="L4" s="257"/>
      <c r="M4" s="278"/>
      <c r="N4" s="263"/>
      <c r="O4" s="235"/>
      <c r="P4" s="235"/>
      <c r="Q4" s="235"/>
      <c r="R4" s="271"/>
      <c r="S4" s="272"/>
      <c r="T4" s="235"/>
      <c r="U4" s="235"/>
      <c r="V4" s="235"/>
      <c r="W4" s="235"/>
      <c r="X4" s="271"/>
      <c r="Y4" s="277"/>
      <c r="Z4" s="277"/>
      <c r="AA4" s="274"/>
    </row>
    <row r="5" spans="1:27" s="10" customFormat="1" ht="34.5" customHeight="1" thickBot="1">
      <c r="A5" s="261"/>
      <c r="B5" s="258"/>
      <c r="C5" s="258"/>
      <c r="D5" s="258"/>
      <c r="E5" s="258"/>
      <c r="F5" s="258"/>
      <c r="G5" s="228" t="s">
        <v>16</v>
      </c>
      <c r="H5" s="258"/>
      <c r="I5" s="258"/>
      <c r="J5" s="258"/>
      <c r="K5" s="258"/>
      <c r="L5" s="258"/>
      <c r="M5" s="279"/>
      <c r="N5" s="264"/>
      <c r="O5" s="280"/>
      <c r="P5" s="280"/>
      <c r="Q5" s="280"/>
      <c r="R5" s="231" t="s">
        <v>659</v>
      </c>
      <c r="S5" s="230" t="s">
        <v>660</v>
      </c>
      <c r="T5" s="61" t="s">
        <v>26</v>
      </c>
      <c r="U5" s="61" t="s">
        <v>27</v>
      </c>
      <c r="V5" s="61" t="s">
        <v>26</v>
      </c>
      <c r="W5" s="61" t="s">
        <v>27</v>
      </c>
      <c r="X5" s="65" t="s">
        <v>40</v>
      </c>
      <c r="Y5" s="65" t="s">
        <v>41</v>
      </c>
      <c r="Z5" s="65" t="s">
        <v>42</v>
      </c>
      <c r="AA5" s="275"/>
    </row>
    <row r="6" spans="1:27" ht="18.75" customHeight="1">
      <c r="A6" s="234" t="s">
        <v>275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56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</row>
    <row r="7" spans="1:27" s="120" customFormat="1" ht="36.75" customHeight="1">
      <c r="A7" s="106">
        <v>1</v>
      </c>
      <c r="B7" s="117" t="s">
        <v>205</v>
      </c>
      <c r="C7" s="117" t="s">
        <v>222</v>
      </c>
      <c r="D7" s="106" t="s">
        <v>223</v>
      </c>
      <c r="E7" s="126" t="s">
        <v>224</v>
      </c>
      <c r="F7" s="106" t="s">
        <v>209</v>
      </c>
      <c r="G7" s="229">
        <v>10000</v>
      </c>
      <c r="H7" s="106">
        <v>11100</v>
      </c>
      <c r="I7" s="106">
        <v>1989</v>
      </c>
      <c r="J7" s="108">
        <v>1989</v>
      </c>
      <c r="K7" s="108" t="s">
        <v>225</v>
      </c>
      <c r="L7" s="106">
        <v>4</v>
      </c>
      <c r="M7" s="106">
        <v>6.6</v>
      </c>
      <c r="N7" s="108">
        <v>1</v>
      </c>
      <c r="O7" s="108">
        <v>15.7</v>
      </c>
      <c r="P7" s="119">
        <v>11643</v>
      </c>
      <c r="Q7" s="118"/>
      <c r="R7" s="229">
        <v>10000</v>
      </c>
      <c r="S7" s="125">
        <v>5200</v>
      </c>
      <c r="T7" s="114" t="s">
        <v>226</v>
      </c>
      <c r="U7" s="114" t="s">
        <v>227</v>
      </c>
      <c r="V7" s="114" t="s">
        <v>218</v>
      </c>
      <c r="W7" s="114" t="s">
        <v>219</v>
      </c>
      <c r="X7" s="108" t="s">
        <v>279</v>
      </c>
      <c r="Y7" s="108" t="s">
        <v>279</v>
      </c>
      <c r="Z7" s="108" t="s">
        <v>279</v>
      </c>
      <c r="AA7" s="106" t="s">
        <v>228</v>
      </c>
    </row>
    <row r="8" spans="1:27" s="120" customFormat="1" ht="36.75" customHeight="1">
      <c r="A8" s="106">
        <v>2</v>
      </c>
      <c r="B8" s="106" t="s">
        <v>205</v>
      </c>
      <c r="C8" s="106" t="s">
        <v>206</v>
      </c>
      <c r="D8" s="106">
        <v>11519</v>
      </c>
      <c r="E8" s="127" t="s">
        <v>229</v>
      </c>
      <c r="F8" s="106" t="s">
        <v>209</v>
      </c>
      <c r="G8" s="229">
        <v>22000</v>
      </c>
      <c r="H8" s="106">
        <v>6842</v>
      </c>
      <c r="I8" s="106">
        <v>1988</v>
      </c>
      <c r="J8" s="108">
        <v>1988</v>
      </c>
      <c r="K8" s="108"/>
      <c r="L8" s="106">
        <v>6</v>
      </c>
      <c r="M8" s="106">
        <v>3.5</v>
      </c>
      <c r="N8" s="108">
        <v>2</v>
      </c>
      <c r="O8" s="108">
        <v>10.5</v>
      </c>
      <c r="P8" s="119">
        <v>38621</v>
      </c>
      <c r="Q8" s="118"/>
      <c r="R8" s="229">
        <v>22000</v>
      </c>
      <c r="S8" s="125">
        <v>1800</v>
      </c>
      <c r="T8" s="114" t="s">
        <v>218</v>
      </c>
      <c r="U8" s="114" t="s">
        <v>219</v>
      </c>
      <c r="V8" s="114" t="s">
        <v>218</v>
      </c>
      <c r="W8" s="114" t="s">
        <v>219</v>
      </c>
      <c r="X8" s="108" t="s">
        <v>279</v>
      </c>
      <c r="Y8" s="108" t="s">
        <v>279</v>
      </c>
      <c r="Z8" s="108" t="s">
        <v>279</v>
      </c>
      <c r="AA8" s="106" t="s">
        <v>230</v>
      </c>
    </row>
    <row r="9" spans="1:27" s="120" customFormat="1" ht="36.75" customHeight="1">
      <c r="A9" s="106">
        <v>3</v>
      </c>
      <c r="B9" s="106" t="s">
        <v>205</v>
      </c>
      <c r="C9" s="113" t="s">
        <v>231</v>
      </c>
      <c r="D9" s="106" t="s">
        <v>232</v>
      </c>
      <c r="E9" s="127" t="s">
        <v>233</v>
      </c>
      <c r="F9" s="106" t="s">
        <v>209</v>
      </c>
      <c r="G9" s="229">
        <v>36000</v>
      </c>
      <c r="H9" s="106">
        <v>6842</v>
      </c>
      <c r="I9" s="106">
        <v>1981</v>
      </c>
      <c r="J9" s="108">
        <v>1981</v>
      </c>
      <c r="K9" s="121" t="s">
        <v>234</v>
      </c>
      <c r="L9" s="106">
        <v>6</v>
      </c>
      <c r="M9" s="106">
        <v>1.7</v>
      </c>
      <c r="N9" s="108">
        <v>3</v>
      </c>
      <c r="O9" s="108">
        <v>10.7</v>
      </c>
      <c r="P9" s="119">
        <v>8556</v>
      </c>
      <c r="Q9" s="118"/>
      <c r="R9" s="229">
        <v>36000</v>
      </c>
      <c r="S9" s="125">
        <v>1800</v>
      </c>
      <c r="T9" s="114" t="s">
        <v>218</v>
      </c>
      <c r="U9" s="114" t="s">
        <v>219</v>
      </c>
      <c r="V9" s="114" t="s">
        <v>218</v>
      </c>
      <c r="W9" s="114" t="s">
        <v>219</v>
      </c>
      <c r="X9" s="108" t="s">
        <v>279</v>
      </c>
      <c r="Y9" s="108" t="s">
        <v>279</v>
      </c>
      <c r="Z9" s="108" t="s">
        <v>279</v>
      </c>
      <c r="AA9" s="108" t="s">
        <v>265</v>
      </c>
    </row>
    <row r="10" spans="1:27" s="120" customFormat="1" ht="26.25" customHeight="1">
      <c r="A10" s="106">
        <v>4</v>
      </c>
      <c r="B10" s="106" t="s">
        <v>236</v>
      </c>
      <c r="C10" s="106" t="s">
        <v>237</v>
      </c>
      <c r="D10" s="106" t="s">
        <v>238</v>
      </c>
      <c r="E10" s="127" t="s">
        <v>239</v>
      </c>
      <c r="F10" s="106" t="s">
        <v>209</v>
      </c>
      <c r="G10" s="229"/>
      <c r="H10" s="106">
        <v>2120</v>
      </c>
      <c r="I10" s="106">
        <v>1978</v>
      </c>
      <c r="J10" s="108">
        <v>1978</v>
      </c>
      <c r="K10" s="108" t="s">
        <v>240</v>
      </c>
      <c r="L10" s="106">
        <v>8</v>
      </c>
      <c r="M10" s="106">
        <v>0.5</v>
      </c>
      <c r="N10" s="108">
        <v>4</v>
      </c>
      <c r="O10" s="108">
        <v>2.4</v>
      </c>
      <c r="P10" s="119">
        <v>27472</v>
      </c>
      <c r="Q10" s="118"/>
      <c r="R10" s="229"/>
      <c r="S10" s="125"/>
      <c r="T10" s="114" t="s">
        <v>218</v>
      </c>
      <c r="U10" s="114" t="s">
        <v>219</v>
      </c>
      <c r="V10" s="114"/>
      <c r="W10" s="114"/>
      <c r="X10" s="108" t="s">
        <v>279</v>
      </c>
      <c r="Y10" s="108" t="s">
        <v>279</v>
      </c>
      <c r="Z10" s="108"/>
      <c r="AA10" s="106" t="s">
        <v>235</v>
      </c>
    </row>
    <row r="11" spans="1:27" s="120" customFormat="1" ht="36.75" customHeight="1">
      <c r="A11" s="106">
        <v>5</v>
      </c>
      <c r="B11" s="106" t="s">
        <v>241</v>
      </c>
      <c r="C11" s="122" t="s">
        <v>222</v>
      </c>
      <c r="D11" s="106">
        <v>15117</v>
      </c>
      <c r="E11" s="127" t="s">
        <v>242</v>
      </c>
      <c r="F11" s="106" t="s">
        <v>209</v>
      </c>
      <c r="G11" s="229">
        <v>17000</v>
      </c>
      <c r="H11" s="106">
        <v>11100</v>
      </c>
      <c r="I11" s="106">
        <v>1987</v>
      </c>
      <c r="J11" s="108">
        <v>1987</v>
      </c>
      <c r="K11" s="108" t="s">
        <v>243</v>
      </c>
      <c r="L11" s="106">
        <v>4</v>
      </c>
      <c r="M11" s="106">
        <v>3</v>
      </c>
      <c r="N11" s="108">
        <v>5</v>
      </c>
      <c r="O11" s="108">
        <v>15.4</v>
      </c>
      <c r="P11" s="119">
        <v>4885</v>
      </c>
      <c r="Q11" s="118"/>
      <c r="R11" s="229">
        <v>17000</v>
      </c>
      <c r="S11" s="125">
        <v>4300</v>
      </c>
      <c r="T11" s="114" t="s">
        <v>218</v>
      </c>
      <c r="U11" s="114" t="s">
        <v>219</v>
      </c>
      <c r="V11" s="114" t="s">
        <v>218</v>
      </c>
      <c r="W11" s="114" t="s">
        <v>219</v>
      </c>
      <c r="X11" s="108" t="s">
        <v>279</v>
      </c>
      <c r="Y11" s="108" t="s">
        <v>279</v>
      </c>
      <c r="Z11" s="108" t="s">
        <v>279</v>
      </c>
      <c r="AA11" s="106" t="s">
        <v>277</v>
      </c>
    </row>
    <row r="12" spans="1:27" s="115" customFormat="1" ht="36.75" customHeight="1">
      <c r="A12" s="106">
        <v>6</v>
      </c>
      <c r="B12" s="106" t="s">
        <v>205</v>
      </c>
      <c r="C12" s="106" t="s">
        <v>206</v>
      </c>
      <c r="D12" s="113" t="s">
        <v>207</v>
      </c>
      <c r="E12" s="127" t="s">
        <v>208</v>
      </c>
      <c r="F12" s="106" t="s">
        <v>209</v>
      </c>
      <c r="G12" s="226">
        <v>33000</v>
      </c>
      <c r="H12" s="106">
        <v>6842</v>
      </c>
      <c r="I12" s="106">
        <v>1982</v>
      </c>
      <c r="J12" s="112">
        <v>1982</v>
      </c>
      <c r="K12" s="112" t="s">
        <v>210</v>
      </c>
      <c r="L12" s="106">
        <v>6</v>
      </c>
      <c r="M12" s="106">
        <v>3.5</v>
      </c>
      <c r="N12" s="108">
        <v>6</v>
      </c>
      <c r="O12" s="112">
        <v>10.7</v>
      </c>
      <c r="P12" s="112">
        <v>14156</v>
      </c>
      <c r="Q12" s="116"/>
      <c r="R12" s="226">
        <v>33000</v>
      </c>
      <c r="S12" s="125">
        <v>1800</v>
      </c>
      <c r="T12" s="114" t="s">
        <v>218</v>
      </c>
      <c r="U12" s="114" t="s">
        <v>219</v>
      </c>
      <c r="V12" s="114" t="s">
        <v>218</v>
      </c>
      <c r="W12" s="114" t="s">
        <v>219</v>
      </c>
      <c r="X12" s="108" t="s">
        <v>279</v>
      </c>
      <c r="Y12" s="108" t="s">
        <v>279</v>
      </c>
      <c r="Z12" s="108" t="s">
        <v>279</v>
      </c>
      <c r="AA12" s="106" t="s">
        <v>204</v>
      </c>
    </row>
    <row r="13" spans="1:27" s="10" customFormat="1" ht="30" customHeight="1">
      <c r="A13" s="106">
        <v>7</v>
      </c>
      <c r="B13" s="106" t="s">
        <v>244</v>
      </c>
      <c r="C13" s="106" t="s">
        <v>245</v>
      </c>
      <c r="D13" s="106" t="s">
        <v>246</v>
      </c>
      <c r="E13" s="127" t="s">
        <v>657</v>
      </c>
      <c r="F13" s="106" t="s">
        <v>247</v>
      </c>
      <c r="G13" s="226">
        <v>95000</v>
      </c>
      <c r="H13" s="106">
        <v>5861</v>
      </c>
      <c r="I13" s="106">
        <v>1994</v>
      </c>
      <c r="J13" s="112">
        <v>1994</v>
      </c>
      <c r="K13" s="112" t="s">
        <v>225</v>
      </c>
      <c r="L13" s="106">
        <v>3</v>
      </c>
      <c r="M13" s="106">
        <v>3</v>
      </c>
      <c r="N13" s="108">
        <v>8</v>
      </c>
      <c r="O13" s="112">
        <v>12</v>
      </c>
      <c r="P13" s="112">
        <v>39940</v>
      </c>
      <c r="Q13" s="58"/>
      <c r="R13" s="226">
        <v>95000</v>
      </c>
      <c r="S13" s="125">
        <v>8600</v>
      </c>
      <c r="T13" s="106" t="s">
        <v>248</v>
      </c>
      <c r="U13" s="106" t="s">
        <v>249</v>
      </c>
      <c r="V13" s="106" t="s">
        <v>248</v>
      </c>
      <c r="W13" s="106" t="s">
        <v>249</v>
      </c>
      <c r="X13" s="108" t="s">
        <v>279</v>
      </c>
      <c r="Y13" s="108" t="s">
        <v>279</v>
      </c>
      <c r="Z13" s="108" t="s">
        <v>279</v>
      </c>
      <c r="AA13" s="106" t="s">
        <v>228</v>
      </c>
    </row>
    <row r="14" spans="1:27" s="10" customFormat="1" ht="27.75" customHeight="1">
      <c r="A14" s="106">
        <v>8</v>
      </c>
      <c r="B14" s="117" t="s">
        <v>250</v>
      </c>
      <c r="C14" s="117">
        <v>3302</v>
      </c>
      <c r="D14" s="117" t="s">
        <v>278</v>
      </c>
      <c r="E14" s="126" t="s">
        <v>251</v>
      </c>
      <c r="F14" s="117" t="s">
        <v>209</v>
      </c>
      <c r="G14" s="226">
        <v>10000</v>
      </c>
      <c r="H14" s="117">
        <v>2417</v>
      </c>
      <c r="I14" s="117">
        <v>1996</v>
      </c>
      <c r="J14" s="112">
        <v>1996</v>
      </c>
      <c r="K14" s="112"/>
      <c r="L14" s="117">
        <v>6</v>
      </c>
      <c r="M14" s="106">
        <v>1.1</v>
      </c>
      <c r="N14" s="108">
        <v>9</v>
      </c>
      <c r="O14" s="112">
        <v>2.9</v>
      </c>
      <c r="P14" s="112">
        <v>61485</v>
      </c>
      <c r="Q14" s="58"/>
      <c r="R14" s="226">
        <v>10000</v>
      </c>
      <c r="S14" s="125">
        <v>2300</v>
      </c>
      <c r="T14" s="106" t="s">
        <v>248</v>
      </c>
      <c r="U14" s="106" t="s">
        <v>249</v>
      </c>
      <c r="V14" s="106" t="s">
        <v>248</v>
      </c>
      <c r="W14" s="106" t="s">
        <v>249</v>
      </c>
      <c r="X14" s="108" t="s">
        <v>279</v>
      </c>
      <c r="Y14" s="108" t="s">
        <v>279</v>
      </c>
      <c r="Z14" s="108" t="s">
        <v>279</v>
      </c>
      <c r="AA14" s="117" t="s">
        <v>228</v>
      </c>
    </row>
    <row r="15" spans="1:27" s="10" customFormat="1" ht="27.75" customHeight="1">
      <c r="A15" s="106">
        <v>9</v>
      </c>
      <c r="B15" s="117" t="s">
        <v>211</v>
      </c>
      <c r="C15" s="117">
        <v>325</v>
      </c>
      <c r="D15" s="117" t="s">
        <v>212</v>
      </c>
      <c r="E15" s="126" t="s">
        <v>213</v>
      </c>
      <c r="F15" s="117" t="s">
        <v>209</v>
      </c>
      <c r="G15" s="226">
        <v>22000</v>
      </c>
      <c r="H15" s="117">
        <v>9760</v>
      </c>
      <c r="I15" s="117">
        <v>1988</v>
      </c>
      <c r="J15" s="112">
        <v>1988</v>
      </c>
      <c r="K15" s="112" t="s">
        <v>214</v>
      </c>
      <c r="L15" s="117">
        <v>4</v>
      </c>
      <c r="M15" s="117">
        <v>6</v>
      </c>
      <c r="N15" s="108">
        <v>10</v>
      </c>
      <c r="O15" s="112">
        <v>15.6</v>
      </c>
      <c r="P15" s="112">
        <v>56340</v>
      </c>
      <c r="Q15" s="58"/>
      <c r="R15" s="226">
        <v>22000</v>
      </c>
      <c r="S15" s="125">
        <v>5200</v>
      </c>
      <c r="T15" s="106" t="s">
        <v>220</v>
      </c>
      <c r="U15" s="106" t="s">
        <v>221</v>
      </c>
      <c r="V15" s="106" t="s">
        <v>220</v>
      </c>
      <c r="W15" s="106" t="s">
        <v>221</v>
      </c>
      <c r="X15" s="108" t="s">
        <v>279</v>
      </c>
      <c r="Y15" s="108" t="s">
        <v>279</v>
      </c>
      <c r="Z15" s="108" t="s">
        <v>279</v>
      </c>
      <c r="AA15" s="106" t="s">
        <v>204</v>
      </c>
    </row>
    <row r="16" spans="1:27" s="124" customFormat="1" ht="30" customHeight="1">
      <c r="A16" s="106">
        <v>10</v>
      </c>
      <c r="B16" s="117" t="s">
        <v>252</v>
      </c>
      <c r="C16" s="117" t="s">
        <v>253</v>
      </c>
      <c r="D16" s="117" t="s">
        <v>254</v>
      </c>
      <c r="E16" s="126" t="s">
        <v>255</v>
      </c>
      <c r="F16" s="117" t="s">
        <v>256</v>
      </c>
      <c r="G16" s="226">
        <v>5000</v>
      </c>
      <c r="H16" s="117">
        <v>1896</v>
      </c>
      <c r="I16" s="117">
        <v>1999</v>
      </c>
      <c r="J16" s="112">
        <v>1999</v>
      </c>
      <c r="K16" s="112" t="s">
        <v>257</v>
      </c>
      <c r="L16" s="117">
        <v>7</v>
      </c>
      <c r="M16" s="117">
        <v>0.7</v>
      </c>
      <c r="N16" s="108">
        <v>11</v>
      </c>
      <c r="O16" s="112">
        <v>2.5</v>
      </c>
      <c r="P16" s="112">
        <v>456479</v>
      </c>
      <c r="Q16" s="123"/>
      <c r="R16" s="226">
        <v>5000</v>
      </c>
      <c r="S16" s="125">
        <v>10000</v>
      </c>
      <c r="T16" s="106" t="s">
        <v>258</v>
      </c>
      <c r="U16" s="106" t="s">
        <v>259</v>
      </c>
      <c r="V16" s="106" t="s">
        <v>258</v>
      </c>
      <c r="W16" s="106" t="s">
        <v>259</v>
      </c>
      <c r="X16" s="108" t="s">
        <v>279</v>
      </c>
      <c r="Y16" s="108" t="s">
        <v>279</v>
      </c>
      <c r="Z16" s="108" t="s">
        <v>279</v>
      </c>
      <c r="AA16" s="106" t="s">
        <v>230</v>
      </c>
    </row>
    <row r="17" spans="1:27" s="10" customFormat="1" ht="36.75" customHeight="1">
      <c r="A17" s="106">
        <v>11</v>
      </c>
      <c r="B17" s="112" t="s">
        <v>252</v>
      </c>
      <c r="C17" s="112" t="s">
        <v>253</v>
      </c>
      <c r="D17" s="112" t="s">
        <v>260</v>
      </c>
      <c r="E17" s="126" t="s">
        <v>261</v>
      </c>
      <c r="F17" s="112" t="s">
        <v>256</v>
      </c>
      <c r="G17" s="226">
        <v>18000</v>
      </c>
      <c r="H17" s="112">
        <v>1896</v>
      </c>
      <c r="I17" s="112">
        <v>1999</v>
      </c>
      <c r="J17" s="112">
        <v>1999</v>
      </c>
      <c r="K17" s="112" t="s">
        <v>262</v>
      </c>
      <c r="L17" s="112">
        <v>7</v>
      </c>
      <c r="M17" s="112">
        <v>0.7</v>
      </c>
      <c r="N17" s="108">
        <v>12</v>
      </c>
      <c r="O17" s="112">
        <v>2.5</v>
      </c>
      <c r="P17" s="112">
        <v>464979</v>
      </c>
      <c r="Q17" s="58"/>
      <c r="R17" s="226">
        <v>18000</v>
      </c>
      <c r="S17" s="125">
        <v>10000</v>
      </c>
      <c r="T17" s="108" t="s">
        <v>263</v>
      </c>
      <c r="U17" s="108" t="s">
        <v>264</v>
      </c>
      <c r="V17" s="108" t="s">
        <v>263</v>
      </c>
      <c r="W17" s="108" t="s">
        <v>264</v>
      </c>
      <c r="X17" s="108" t="s">
        <v>279</v>
      </c>
      <c r="Y17" s="108" t="s">
        <v>279</v>
      </c>
      <c r="Z17" s="108" t="s">
        <v>279</v>
      </c>
      <c r="AA17" s="108" t="s">
        <v>265</v>
      </c>
    </row>
    <row r="18" spans="1:27" s="10" customFormat="1" ht="30" customHeight="1">
      <c r="A18" s="106">
        <v>12</v>
      </c>
      <c r="B18" s="107" t="s">
        <v>199</v>
      </c>
      <c r="C18" s="107" t="s">
        <v>200</v>
      </c>
      <c r="D18" s="107" t="s">
        <v>201</v>
      </c>
      <c r="E18" s="128" t="s">
        <v>202</v>
      </c>
      <c r="F18" s="112" t="s">
        <v>256</v>
      </c>
      <c r="G18" s="226">
        <v>9000</v>
      </c>
      <c r="H18" s="107">
        <v>2417</v>
      </c>
      <c r="I18" s="107">
        <v>1998</v>
      </c>
      <c r="J18" s="108">
        <v>1998</v>
      </c>
      <c r="K18" s="108" t="s">
        <v>203</v>
      </c>
      <c r="L18" s="108">
        <v>8</v>
      </c>
      <c r="M18" s="108">
        <v>0.5</v>
      </c>
      <c r="N18" s="108">
        <v>13</v>
      </c>
      <c r="O18" s="109">
        <v>2.9</v>
      </c>
      <c r="P18" s="112">
        <v>368330</v>
      </c>
      <c r="Q18" s="58"/>
      <c r="R18" s="226">
        <v>9000</v>
      </c>
      <c r="S18" s="111">
        <v>3000</v>
      </c>
      <c r="T18" s="108" t="s">
        <v>215</v>
      </c>
      <c r="U18" s="108" t="s">
        <v>216</v>
      </c>
      <c r="V18" s="108" t="s">
        <v>217</v>
      </c>
      <c r="W18" s="108" t="s">
        <v>266</v>
      </c>
      <c r="X18" s="108" t="s">
        <v>279</v>
      </c>
      <c r="Y18" s="108" t="s">
        <v>279</v>
      </c>
      <c r="Z18" s="108" t="s">
        <v>279</v>
      </c>
      <c r="AA18" s="106" t="s">
        <v>204</v>
      </c>
    </row>
    <row r="19" spans="1:27" s="10" customFormat="1" ht="30" customHeight="1">
      <c r="A19" s="106">
        <v>13</v>
      </c>
      <c r="B19" s="107" t="s">
        <v>267</v>
      </c>
      <c r="C19" s="107">
        <v>3304</v>
      </c>
      <c r="D19" s="107" t="s">
        <v>268</v>
      </c>
      <c r="E19" s="128" t="s">
        <v>269</v>
      </c>
      <c r="F19" s="107" t="s">
        <v>656</v>
      </c>
      <c r="G19" s="226">
        <v>31000</v>
      </c>
      <c r="H19" s="107">
        <v>2417</v>
      </c>
      <c r="I19" s="107">
        <v>2000</v>
      </c>
      <c r="J19" s="108">
        <v>2001</v>
      </c>
      <c r="K19" s="108"/>
      <c r="L19" s="108"/>
      <c r="M19" s="108">
        <v>0.5</v>
      </c>
      <c r="N19" s="108">
        <v>14</v>
      </c>
      <c r="O19" s="109">
        <v>2.4</v>
      </c>
      <c r="P19" s="110">
        <v>250344</v>
      </c>
      <c r="Q19" s="58"/>
      <c r="R19" s="226">
        <v>31000</v>
      </c>
      <c r="S19" s="111">
        <v>2500</v>
      </c>
      <c r="T19" s="108" t="s">
        <v>215</v>
      </c>
      <c r="U19" s="108" t="s">
        <v>216</v>
      </c>
      <c r="V19" s="108" t="s">
        <v>215</v>
      </c>
      <c r="W19" s="108" t="s">
        <v>216</v>
      </c>
      <c r="X19" s="108" t="s">
        <v>279</v>
      </c>
      <c r="Y19" s="108" t="s">
        <v>279</v>
      </c>
      <c r="Z19" s="108" t="s">
        <v>279</v>
      </c>
      <c r="AA19" s="106" t="s">
        <v>235</v>
      </c>
    </row>
    <row r="20" spans="1:27" s="10" customFormat="1" ht="30" customHeight="1">
      <c r="A20" s="106">
        <v>14</v>
      </c>
      <c r="B20" s="107" t="s">
        <v>205</v>
      </c>
      <c r="C20" s="107">
        <v>14</v>
      </c>
      <c r="D20" s="107" t="s">
        <v>271</v>
      </c>
      <c r="E20" s="128" t="s">
        <v>272</v>
      </c>
      <c r="F20" s="107" t="s">
        <v>270</v>
      </c>
      <c r="G20" s="226">
        <v>14000</v>
      </c>
      <c r="H20" s="107">
        <v>11100</v>
      </c>
      <c r="I20" s="107">
        <v>1997</v>
      </c>
      <c r="J20" s="108">
        <v>1997</v>
      </c>
      <c r="K20" s="108" t="s">
        <v>276</v>
      </c>
      <c r="L20" s="108"/>
      <c r="M20" s="108"/>
      <c r="N20" s="108">
        <v>15</v>
      </c>
      <c r="O20" s="109">
        <v>32</v>
      </c>
      <c r="P20" s="110">
        <v>43200</v>
      </c>
      <c r="Q20" s="58"/>
      <c r="R20" s="226">
        <v>14000</v>
      </c>
      <c r="S20" s="111">
        <v>2000</v>
      </c>
      <c r="T20" s="108" t="s">
        <v>273</v>
      </c>
      <c r="U20" s="108" t="s">
        <v>274</v>
      </c>
      <c r="V20" s="108" t="s">
        <v>273</v>
      </c>
      <c r="W20" s="108" t="s">
        <v>274</v>
      </c>
      <c r="X20" s="108" t="s">
        <v>279</v>
      </c>
      <c r="Y20" s="108" t="s">
        <v>279</v>
      </c>
      <c r="Z20" s="108" t="s">
        <v>279</v>
      </c>
      <c r="AA20" s="106" t="s">
        <v>235</v>
      </c>
    </row>
    <row r="21" spans="24:27" ht="12.75">
      <c r="X21" s="6"/>
      <c r="Y21" s="6"/>
      <c r="Z21" s="6"/>
      <c r="AA21" s="6"/>
    </row>
    <row r="22" spans="24:27" ht="12.75">
      <c r="X22" s="6"/>
      <c r="Y22" s="6"/>
      <c r="Z22" s="6"/>
      <c r="AA22" s="6"/>
    </row>
    <row r="23" spans="24:27" ht="12.75">
      <c r="X23" s="6"/>
      <c r="Y23" s="6"/>
      <c r="Z23" s="6"/>
      <c r="AA23" s="6"/>
    </row>
    <row r="24" spans="24:27" ht="12.75">
      <c r="X24" s="6"/>
      <c r="Y24" s="6"/>
      <c r="Z24" s="6"/>
      <c r="AA24" s="6"/>
    </row>
    <row r="25" spans="24:27" ht="12.75">
      <c r="X25" s="6"/>
      <c r="Y25" s="6"/>
      <c r="Z25" s="6"/>
      <c r="AA25" s="6"/>
    </row>
    <row r="26" spans="24:27" ht="12.75">
      <c r="X26" s="6"/>
      <c r="Y26" s="6"/>
      <c r="Z26" s="6"/>
      <c r="AA26" s="6"/>
    </row>
    <row r="27" spans="24:27" ht="12.75">
      <c r="X27" s="6"/>
      <c r="Y27" s="6"/>
      <c r="Z27" s="6"/>
      <c r="AA27" s="6"/>
    </row>
    <row r="28" spans="24:27" ht="12.75">
      <c r="X28" s="6"/>
      <c r="Y28" s="6"/>
      <c r="Z28" s="6"/>
      <c r="AA28" s="6"/>
    </row>
    <row r="29" spans="24:27" ht="12.75">
      <c r="X29" s="6"/>
      <c r="Y29" s="6"/>
      <c r="Z29" s="6"/>
      <c r="AA29" s="6"/>
    </row>
    <row r="30" spans="24:27" ht="12.75">
      <c r="X30" s="6"/>
      <c r="Y30" s="6"/>
      <c r="Z30" s="6"/>
      <c r="AA30" s="6"/>
    </row>
    <row r="31" spans="24:27" ht="12.75">
      <c r="X31" s="6"/>
      <c r="Y31" s="6"/>
      <c r="Z31" s="6"/>
      <c r="AA31" s="6"/>
    </row>
    <row r="32" spans="24:27" ht="12.75">
      <c r="X32" s="6"/>
      <c r="Y32" s="6"/>
      <c r="Z32" s="6"/>
      <c r="AA32" s="6"/>
    </row>
  </sheetData>
  <sheetProtection/>
  <mergeCells count="25">
    <mergeCell ref="R3:S4"/>
    <mergeCell ref="T3:U4"/>
    <mergeCell ref="V3:W4"/>
    <mergeCell ref="AA3:AA5"/>
    <mergeCell ref="X3:Z4"/>
    <mergeCell ref="L3:L5"/>
    <mergeCell ref="M3:M5"/>
    <mergeCell ref="O3:O5"/>
    <mergeCell ref="P3:P5"/>
    <mergeCell ref="Q3:Q5"/>
    <mergeCell ref="N3:N5"/>
    <mergeCell ref="J1:K1"/>
    <mergeCell ref="A2:K2"/>
    <mergeCell ref="H3:H5"/>
    <mergeCell ref="G3:G4"/>
    <mergeCell ref="K3:K5"/>
    <mergeCell ref="F3:F5"/>
    <mergeCell ref="A6:M6"/>
    <mergeCell ref="I3:I5"/>
    <mergeCell ref="J3:J5"/>
    <mergeCell ref="A3:A5"/>
    <mergeCell ref="B3:B5"/>
    <mergeCell ref="C3:C5"/>
    <mergeCell ref="D3:D5"/>
    <mergeCell ref="E3:E5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81" r:id="rId3"/>
  <colBreaks count="1" manualBreakCount="1">
    <brk id="13" max="20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57"/>
  <sheetViews>
    <sheetView view="pageBreakPreview" zoomScale="60" zoomScaleNormal="75" zoomScalePageLayoutView="0" workbookViewId="0" topLeftCell="A524">
      <selection activeCell="N552" sqref="N552"/>
    </sheetView>
  </sheetViews>
  <sheetFormatPr defaultColWidth="9.140625" defaultRowHeight="12.75"/>
  <cols>
    <col min="1" max="1" width="3.8515625" style="129" customWidth="1"/>
    <col min="2" max="2" width="13.7109375" style="129" customWidth="1"/>
    <col min="3" max="3" width="20.8515625" style="130" customWidth="1"/>
    <col min="4" max="4" width="3.8515625" style="162" customWidth="1"/>
    <col min="5" max="5" width="12.57421875" style="130" customWidth="1"/>
    <col min="6" max="6" width="13.8515625" style="130" customWidth="1"/>
    <col min="7" max="7" width="12.28125" style="130" customWidth="1"/>
    <col min="8" max="8" width="18.7109375" style="130" customWidth="1"/>
    <col min="9" max="9" width="15.421875" style="130" customWidth="1"/>
    <col min="10" max="16384" width="9.140625" style="130" customWidth="1"/>
  </cols>
  <sheetData>
    <row r="1" ht="12.75">
      <c r="I1" s="165" t="s">
        <v>556</v>
      </c>
    </row>
    <row r="2" spans="2:10" ht="18">
      <c r="B2" s="186" t="s">
        <v>280</v>
      </c>
      <c r="C2" s="187"/>
      <c r="D2" s="188"/>
      <c r="E2" s="189"/>
      <c r="F2" s="189"/>
      <c r="J2" s="129"/>
    </row>
    <row r="3" spans="1:9" ht="15.75">
      <c r="A3" s="131"/>
      <c r="B3" s="131"/>
      <c r="C3" s="132"/>
      <c r="D3" s="132"/>
      <c r="E3" s="132"/>
      <c r="F3" s="132"/>
      <c r="G3" s="133"/>
      <c r="H3" s="132"/>
      <c r="I3" s="132"/>
    </row>
    <row r="4" spans="1:9" ht="69" customHeight="1">
      <c r="A4" s="134" t="s">
        <v>281</v>
      </c>
      <c r="B4" s="135" t="s">
        <v>282</v>
      </c>
      <c r="C4" s="136" t="s">
        <v>283</v>
      </c>
      <c r="D4" s="137"/>
      <c r="E4" s="137" t="s">
        <v>284</v>
      </c>
      <c r="F4" s="138" t="s">
        <v>285</v>
      </c>
      <c r="G4" s="139" t="s">
        <v>485</v>
      </c>
      <c r="H4" s="138" t="s">
        <v>286</v>
      </c>
      <c r="I4" s="190" t="s">
        <v>287</v>
      </c>
    </row>
    <row r="5" spans="1:9" ht="36">
      <c r="A5" s="140">
        <v>1</v>
      </c>
      <c r="B5" s="141">
        <v>4413001</v>
      </c>
      <c r="C5" s="142">
        <v>40101</v>
      </c>
      <c r="D5" s="143" t="s">
        <v>288</v>
      </c>
      <c r="E5" s="144" t="s">
        <v>289</v>
      </c>
      <c r="F5" s="145" t="s">
        <v>290</v>
      </c>
      <c r="G5" s="146">
        <v>1.325</v>
      </c>
      <c r="H5" s="147" t="s">
        <v>291</v>
      </c>
      <c r="I5" s="148"/>
    </row>
    <row r="6" spans="1:9" ht="36">
      <c r="A6" s="149">
        <v>2</v>
      </c>
      <c r="B6" s="135">
        <v>4413002</v>
      </c>
      <c r="C6" s="150">
        <v>40102</v>
      </c>
      <c r="D6" s="151" t="s">
        <v>288</v>
      </c>
      <c r="E6" s="152" t="s">
        <v>292</v>
      </c>
      <c r="F6" s="145" t="s">
        <v>290</v>
      </c>
      <c r="G6" s="153">
        <v>1.55</v>
      </c>
      <c r="H6" s="147" t="s">
        <v>291</v>
      </c>
      <c r="I6" s="191"/>
    </row>
    <row r="7" spans="1:9" ht="36">
      <c r="A7" s="134">
        <v>3</v>
      </c>
      <c r="B7" s="135">
        <v>4413003</v>
      </c>
      <c r="C7" s="142">
        <v>40103</v>
      </c>
      <c r="D7" s="151" t="s">
        <v>288</v>
      </c>
      <c r="E7" s="137" t="s">
        <v>293</v>
      </c>
      <c r="F7" s="145" t="s">
        <v>290</v>
      </c>
      <c r="G7" s="153" t="s">
        <v>294</v>
      </c>
      <c r="H7" s="147" t="s">
        <v>291</v>
      </c>
      <c r="I7" s="191"/>
    </row>
    <row r="8" spans="1:9" ht="36">
      <c r="A8" s="149">
        <v>4</v>
      </c>
      <c r="B8" s="135">
        <v>4413004</v>
      </c>
      <c r="C8" s="150">
        <v>40104</v>
      </c>
      <c r="D8" s="151" t="s">
        <v>288</v>
      </c>
      <c r="E8" s="137" t="s">
        <v>295</v>
      </c>
      <c r="F8" s="145" t="s">
        <v>290</v>
      </c>
      <c r="G8" s="153">
        <v>2.15</v>
      </c>
      <c r="H8" s="147" t="s">
        <v>291</v>
      </c>
      <c r="I8" s="191"/>
    </row>
    <row r="9" spans="1:9" ht="36">
      <c r="A9" s="134">
        <v>5</v>
      </c>
      <c r="B9" s="135">
        <v>4413005</v>
      </c>
      <c r="C9" s="142">
        <v>40105</v>
      </c>
      <c r="D9" s="151" t="s">
        <v>288</v>
      </c>
      <c r="E9" s="137" t="s">
        <v>296</v>
      </c>
      <c r="F9" s="145" t="s">
        <v>297</v>
      </c>
      <c r="G9" s="153" t="s">
        <v>298</v>
      </c>
      <c r="H9" s="147" t="s">
        <v>291</v>
      </c>
      <c r="I9" s="191"/>
    </row>
    <row r="10" spans="1:9" ht="38.25">
      <c r="A10" s="140">
        <v>6</v>
      </c>
      <c r="B10" s="135">
        <v>4413006</v>
      </c>
      <c r="C10" s="150">
        <v>40106</v>
      </c>
      <c r="D10" s="151" t="s">
        <v>288</v>
      </c>
      <c r="E10" s="137" t="s">
        <v>299</v>
      </c>
      <c r="F10" s="138" t="s">
        <v>300</v>
      </c>
      <c r="G10" s="153" t="s">
        <v>301</v>
      </c>
      <c r="H10" s="147" t="s">
        <v>291</v>
      </c>
      <c r="I10" s="191"/>
    </row>
    <row r="11" spans="1:9" ht="36">
      <c r="A11" s="149">
        <v>7</v>
      </c>
      <c r="B11" s="135">
        <v>4413007</v>
      </c>
      <c r="C11" s="142">
        <v>40107</v>
      </c>
      <c r="D11" s="151" t="s">
        <v>288</v>
      </c>
      <c r="E11" s="137" t="s">
        <v>302</v>
      </c>
      <c r="F11" s="154" t="s">
        <v>303</v>
      </c>
      <c r="G11" s="153" t="s">
        <v>304</v>
      </c>
      <c r="H11" s="147" t="s">
        <v>291</v>
      </c>
      <c r="I11" s="191"/>
    </row>
    <row r="12" spans="1:9" ht="36">
      <c r="A12" s="134">
        <v>8</v>
      </c>
      <c r="B12" s="135">
        <v>4413008</v>
      </c>
      <c r="C12" s="150">
        <v>40108</v>
      </c>
      <c r="D12" s="151" t="s">
        <v>288</v>
      </c>
      <c r="E12" s="137" t="s">
        <v>305</v>
      </c>
      <c r="F12" s="154" t="s">
        <v>303</v>
      </c>
      <c r="G12" s="153" t="s">
        <v>304</v>
      </c>
      <c r="H12" s="147" t="s">
        <v>291</v>
      </c>
      <c r="I12" s="191"/>
    </row>
    <row r="13" spans="1:9" ht="36">
      <c r="A13" s="149">
        <v>9</v>
      </c>
      <c r="B13" s="135">
        <v>4413009</v>
      </c>
      <c r="C13" s="142">
        <v>40109</v>
      </c>
      <c r="D13" s="151" t="s">
        <v>288</v>
      </c>
      <c r="E13" s="137" t="s">
        <v>306</v>
      </c>
      <c r="F13" s="154" t="s">
        <v>303</v>
      </c>
      <c r="G13" s="153" t="s">
        <v>307</v>
      </c>
      <c r="H13" s="147" t="s">
        <v>291</v>
      </c>
      <c r="I13" s="191"/>
    </row>
    <row r="14" spans="1:9" ht="36">
      <c r="A14" s="134">
        <v>10</v>
      </c>
      <c r="B14" s="135">
        <v>4413010</v>
      </c>
      <c r="C14" s="150">
        <v>40110</v>
      </c>
      <c r="D14" s="151" t="s">
        <v>288</v>
      </c>
      <c r="E14" s="137" t="s">
        <v>308</v>
      </c>
      <c r="F14" s="145" t="s">
        <v>309</v>
      </c>
      <c r="G14" s="153" t="s">
        <v>310</v>
      </c>
      <c r="H14" s="147" t="s">
        <v>291</v>
      </c>
      <c r="I14" s="191"/>
    </row>
    <row r="15" spans="1:9" ht="36">
      <c r="A15" s="140">
        <v>11</v>
      </c>
      <c r="B15" s="135">
        <v>4413011</v>
      </c>
      <c r="C15" s="142">
        <v>40111</v>
      </c>
      <c r="D15" s="151" t="s">
        <v>288</v>
      </c>
      <c r="E15" s="137" t="s">
        <v>311</v>
      </c>
      <c r="F15" s="145" t="s">
        <v>312</v>
      </c>
      <c r="G15" s="153" t="s">
        <v>313</v>
      </c>
      <c r="H15" s="147" t="s">
        <v>291</v>
      </c>
      <c r="I15" s="191"/>
    </row>
    <row r="16" spans="1:9" ht="38.25">
      <c r="A16" s="149">
        <v>12</v>
      </c>
      <c r="B16" s="135">
        <v>4413012</v>
      </c>
      <c r="C16" s="150">
        <v>40112</v>
      </c>
      <c r="D16" s="151" t="s">
        <v>288</v>
      </c>
      <c r="E16" s="137" t="s">
        <v>314</v>
      </c>
      <c r="F16" s="138" t="s">
        <v>315</v>
      </c>
      <c r="G16" s="153" t="s">
        <v>316</v>
      </c>
      <c r="H16" s="147" t="s">
        <v>291</v>
      </c>
      <c r="I16" s="191"/>
    </row>
    <row r="17" spans="1:9" ht="36">
      <c r="A17" s="134">
        <v>13</v>
      </c>
      <c r="B17" s="135">
        <v>4413013</v>
      </c>
      <c r="C17" s="142">
        <v>40113</v>
      </c>
      <c r="D17" s="151" t="s">
        <v>288</v>
      </c>
      <c r="E17" s="137" t="s">
        <v>317</v>
      </c>
      <c r="F17" s="154" t="s">
        <v>318</v>
      </c>
      <c r="G17" s="153" t="s">
        <v>319</v>
      </c>
      <c r="H17" s="147" t="s">
        <v>291</v>
      </c>
      <c r="I17" s="191"/>
    </row>
    <row r="18" spans="1:9" ht="36">
      <c r="A18" s="149">
        <v>14</v>
      </c>
      <c r="B18" s="135">
        <v>4413014</v>
      </c>
      <c r="C18" s="150">
        <v>40114</v>
      </c>
      <c r="D18" s="151" t="s">
        <v>288</v>
      </c>
      <c r="E18" s="137" t="s">
        <v>320</v>
      </c>
      <c r="F18" s="154" t="s">
        <v>318</v>
      </c>
      <c r="G18" s="153" t="s">
        <v>321</v>
      </c>
      <c r="H18" s="147" t="s">
        <v>291</v>
      </c>
      <c r="I18" s="191"/>
    </row>
    <row r="19" spans="1:9" ht="36">
      <c r="A19" s="134">
        <v>15</v>
      </c>
      <c r="B19" s="135">
        <v>4413015</v>
      </c>
      <c r="C19" s="142">
        <v>40115</v>
      </c>
      <c r="D19" s="151" t="s">
        <v>288</v>
      </c>
      <c r="E19" s="137" t="s">
        <v>322</v>
      </c>
      <c r="F19" s="154" t="s">
        <v>318</v>
      </c>
      <c r="G19" s="153" t="s">
        <v>323</v>
      </c>
      <c r="H19" s="147" t="s">
        <v>291</v>
      </c>
      <c r="I19" s="191"/>
    </row>
    <row r="20" spans="1:9" ht="36">
      <c r="A20" s="140">
        <v>16</v>
      </c>
      <c r="B20" s="135">
        <v>4413016</v>
      </c>
      <c r="C20" s="150">
        <v>40116</v>
      </c>
      <c r="D20" s="151" t="s">
        <v>288</v>
      </c>
      <c r="E20" s="137" t="s">
        <v>324</v>
      </c>
      <c r="F20" s="155" t="s">
        <v>325</v>
      </c>
      <c r="G20" s="153" t="s">
        <v>326</v>
      </c>
      <c r="H20" s="147" t="s">
        <v>291</v>
      </c>
      <c r="I20" s="191"/>
    </row>
    <row r="21" spans="1:9" ht="36">
      <c r="A21" s="149">
        <v>17</v>
      </c>
      <c r="B21" s="135">
        <v>4413017</v>
      </c>
      <c r="C21" s="142">
        <v>40117</v>
      </c>
      <c r="D21" s="151" t="s">
        <v>288</v>
      </c>
      <c r="E21" s="137" t="s">
        <v>327</v>
      </c>
      <c r="F21" s="145" t="s">
        <v>328</v>
      </c>
      <c r="G21" s="153" t="s">
        <v>329</v>
      </c>
      <c r="H21" s="147" t="s">
        <v>291</v>
      </c>
      <c r="I21" s="191"/>
    </row>
    <row r="22" spans="1:9" ht="38.25">
      <c r="A22" s="134">
        <v>18</v>
      </c>
      <c r="B22" s="135">
        <v>4413018</v>
      </c>
      <c r="C22" s="150">
        <v>40118</v>
      </c>
      <c r="D22" s="151" t="s">
        <v>288</v>
      </c>
      <c r="E22" s="137" t="s">
        <v>330</v>
      </c>
      <c r="F22" s="145" t="s">
        <v>328</v>
      </c>
      <c r="G22" s="153" t="s">
        <v>329</v>
      </c>
      <c r="H22" s="147" t="s">
        <v>291</v>
      </c>
      <c r="I22" s="191"/>
    </row>
    <row r="23" spans="1:9" ht="36">
      <c r="A23" s="149">
        <v>19</v>
      </c>
      <c r="B23" s="135">
        <v>4413019</v>
      </c>
      <c r="C23" s="142">
        <v>40119</v>
      </c>
      <c r="D23" s="151" t="s">
        <v>288</v>
      </c>
      <c r="E23" s="137" t="s">
        <v>331</v>
      </c>
      <c r="F23" s="145" t="s">
        <v>328</v>
      </c>
      <c r="G23" s="153" t="s">
        <v>332</v>
      </c>
      <c r="H23" s="147" t="s">
        <v>291</v>
      </c>
      <c r="I23" s="191"/>
    </row>
    <row r="24" spans="1:9" ht="38.25">
      <c r="A24" s="134">
        <v>20</v>
      </c>
      <c r="B24" s="135">
        <v>4413020</v>
      </c>
      <c r="C24" s="150">
        <v>40120</v>
      </c>
      <c r="D24" s="151" t="s">
        <v>288</v>
      </c>
      <c r="E24" s="137" t="s">
        <v>333</v>
      </c>
      <c r="F24" s="145" t="s">
        <v>328</v>
      </c>
      <c r="G24" s="153" t="s">
        <v>334</v>
      </c>
      <c r="H24" s="147" t="s">
        <v>291</v>
      </c>
      <c r="I24" s="191"/>
    </row>
    <row r="25" spans="1:9" ht="36">
      <c r="A25" s="140">
        <v>21</v>
      </c>
      <c r="B25" s="135">
        <v>4413021</v>
      </c>
      <c r="C25" s="142">
        <v>40121</v>
      </c>
      <c r="D25" s="151" t="s">
        <v>288</v>
      </c>
      <c r="E25" s="137" t="s">
        <v>335</v>
      </c>
      <c r="F25" s="145" t="s">
        <v>328</v>
      </c>
      <c r="G25" s="153" t="s">
        <v>336</v>
      </c>
      <c r="H25" s="147" t="s">
        <v>291</v>
      </c>
      <c r="I25" s="191"/>
    </row>
    <row r="26" spans="1:9" ht="36">
      <c r="A26" s="149">
        <v>22</v>
      </c>
      <c r="B26" s="135">
        <v>4413022</v>
      </c>
      <c r="C26" s="150">
        <v>40122</v>
      </c>
      <c r="D26" s="151" t="s">
        <v>288</v>
      </c>
      <c r="E26" s="137" t="s">
        <v>337</v>
      </c>
      <c r="F26" s="145" t="s">
        <v>328</v>
      </c>
      <c r="G26" s="153" t="s">
        <v>338</v>
      </c>
      <c r="H26" s="147" t="s">
        <v>291</v>
      </c>
      <c r="I26" s="191"/>
    </row>
    <row r="27" spans="1:9" ht="36">
      <c r="A27" s="134">
        <v>23</v>
      </c>
      <c r="B27" s="135">
        <v>4413023</v>
      </c>
      <c r="C27" s="142">
        <v>40123</v>
      </c>
      <c r="D27" s="151" t="s">
        <v>288</v>
      </c>
      <c r="E27" s="137" t="s">
        <v>339</v>
      </c>
      <c r="F27" s="145" t="s">
        <v>328</v>
      </c>
      <c r="G27" s="153" t="s">
        <v>340</v>
      </c>
      <c r="H27" s="147" t="s">
        <v>291</v>
      </c>
      <c r="I27" s="191"/>
    </row>
    <row r="28" spans="1:9" ht="36">
      <c r="A28" s="149">
        <v>24</v>
      </c>
      <c r="B28" s="135">
        <v>4413024</v>
      </c>
      <c r="C28" s="150">
        <v>40124</v>
      </c>
      <c r="D28" s="151" t="s">
        <v>288</v>
      </c>
      <c r="E28" s="137" t="s">
        <v>341</v>
      </c>
      <c r="F28" s="145" t="s">
        <v>328</v>
      </c>
      <c r="G28" s="153" t="s">
        <v>342</v>
      </c>
      <c r="H28" s="147" t="s">
        <v>291</v>
      </c>
      <c r="I28" s="191"/>
    </row>
    <row r="29" spans="1:9" ht="38.25">
      <c r="A29" s="134">
        <v>25</v>
      </c>
      <c r="B29" s="135">
        <v>4413025</v>
      </c>
      <c r="C29" s="142">
        <v>40125</v>
      </c>
      <c r="D29" s="151" t="s">
        <v>288</v>
      </c>
      <c r="E29" s="137" t="s">
        <v>343</v>
      </c>
      <c r="F29" s="145" t="s">
        <v>328</v>
      </c>
      <c r="G29" s="153" t="s">
        <v>344</v>
      </c>
      <c r="H29" s="147" t="s">
        <v>291</v>
      </c>
      <c r="I29" s="191"/>
    </row>
    <row r="30" spans="1:9" ht="36">
      <c r="A30" s="140">
        <v>26</v>
      </c>
      <c r="B30" s="135">
        <v>4413026</v>
      </c>
      <c r="C30" s="150">
        <v>40126</v>
      </c>
      <c r="D30" s="151" t="s">
        <v>288</v>
      </c>
      <c r="E30" s="137" t="s">
        <v>345</v>
      </c>
      <c r="F30" s="145" t="s">
        <v>346</v>
      </c>
      <c r="G30" s="153" t="s">
        <v>347</v>
      </c>
      <c r="H30" s="147" t="s">
        <v>291</v>
      </c>
      <c r="I30" s="191"/>
    </row>
    <row r="31" spans="1:9" ht="36">
      <c r="A31" s="149">
        <v>27</v>
      </c>
      <c r="B31" s="135">
        <v>4413027</v>
      </c>
      <c r="C31" s="142">
        <v>40127</v>
      </c>
      <c r="D31" s="151" t="s">
        <v>288</v>
      </c>
      <c r="E31" s="137" t="s">
        <v>348</v>
      </c>
      <c r="F31" s="145" t="s">
        <v>346</v>
      </c>
      <c r="G31" s="153" t="s">
        <v>349</v>
      </c>
      <c r="H31" s="147" t="s">
        <v>291</v>
      </c>
      <c r="I31" s="191"/>
    </row>
    <row r="32" spans="1:9" ht="36">
      <c r="A32" s="134">
        <v>28</v>
      </c>
      <c r="B32" s="135">
        <v>4413028</v>
      </c>
      <c r="C32" s="150">
        <v>40128</v>
      </c>
      <c r="D32" s="151" t="s">
        <v>288</v>
      </c>
      <c r="E32" s="137" t="s">
        <v>350</v>
      </c>
      <c r="F32" s="145" t="s">
        <v>351</v>
      </c>
      <c r="G32" s="153" t="s">
        <v>352</v>
      </c>
      <c r="H32" s="147" t="s">
        <v>291</v>
      </c>
      <c r="I32" s="191"/>
    </row>
    <row r="33" spans="1:9" ht="36">
      <c r="A33" s="149">
        <v>29</v>
      </c>
      <c r="B33" s="135">
        <v>4413029</v>
      </c>
      <c r="C33" s="142">
        <v>40129</v>
      </c>
      <c r="D33" s="151" t="s">
        <v>288</v>
      </c>
      <c r="E33" s="137" t="s">
        <v>353</v>
      </c>
      <c r="F33" s="145" t="s">
        <v>351</v>
      </c>
      <c r="G33" s="153" t="s">
        <v>354</v>
      </c>
      <c r="H33" s="147" t="s">
        <v>291</v>
      </c>
      <c r="I33" s="191"/>
    </row>
    <row r="34" spans="1:9" ht="36">
      <c r="A34" s="134">
        <v>30</v>
      </c>
      <c r="B34" s="135">
        <v>4413030</v>
      </c>
      <c r="C34" s="150">
        <v>40130</v>
      </c>
      <c r="D34" s="151" t="s">
        <v>288</v>
      </c>
      <c r="E34" s="137" t="s">
        <v>355</v>
      </c>
      <c r="F34" s="145" t="s">
        <v>351</v>
      </c>
      <c r="G34" s="153" t="s">
        <v>356</v>
      </c>
      <c r="H34" s="147" t="s">
        <v>291</v>
      </c>
      <c r="I34" s="191"/>
    </row>
    <row r="35" spans="1:9" ht="36">
      <c r="A35" s="140">
        <v>31</v>
      </c>
      <c r="B35" s="135">
        <v>4413031</v>
      </c>
      <c r="C35" s="142">
        <v>40131</v>
      </c>
      <c r="D35" s="151" t="s">
        <v>288</v>
      </c>
      <c r="E35" s="137" t="s">
        <v>357</v>
      </c>
      <c r="F35" s="145" t="s">
        <v>358</v>
      </c>
      <c r="G35" s="153" t="s">
        <v>359</v>
      </c>
      <c r="H35" s="147" t="s">
        <v>291</v>
      </c>
      <c r="I35" s="191"/>
    </row>
    <row r="36" spans="1:9" ht="36">
      <c r="A36" s="149">
        <v>32</v>
      </c>
      <c r="B36" s="135">
        <v>4413032</v>
      </c>
      <c r="C36" s="150">
        <v>40132</v>
      </c>
      <c r="D36" s="151" t="s">
        <v>288</v>
      </c>
      <c r="E36" s="137" t="s">
        <v>360</v>
      </c>
      <c r="F36" s="145" t="s">
        <v>361</v>
      </c>
      <c r="G36" s="153" t="s">
        <v>362</v>
      </c>
      <c r="H36" s="147" t="s">
        <v>291</v>
      </c>
      <c r="I36" s="191"/>
    </row>
    <row r="37" spans="1:9" ht="36">
      <c r="A37" s="134">
        <v>33</v>
      </c>
      <c r="B37" s="135">
        <v>4413033</v>
      </c>
      <c r="C37" s="142">
        <v>40133</v>
      </c>
      <c r="D37" s="151" t="s">
        <v>288</v>
      </c>
      <c r="E37" s="137" t="s">
        <v>363</v>
      </c>
      <c r="F37" s="145" t="s">
        <v>364</v>
      </c>
      <c r="G37" s="153" t="s">
        <v>365</v>
      </c>
      <c r="H37" s="147" t="s">
        <v>291</v>
      </c>
      <c r="I37" s="191"/>
    </row>
    <row r="38" spans="1:9" ht="36">
      <c r="A38" s="149">
        <v>34</v>
      </c>
      <c r="B38" s="135">
        <v>4413034</v>
      </c>
      <c r="C38" s="150">
        <v>40134</v>
      </c>
      <c r="D38" s="151" t="s">
        <v>288</v>
      </c>
      <c r="E38" s="137" t="s">
        <v>366</v>
      </c>
      <c r="F38" s="145" t="s">
        <v>367</v>
      </c>
      <c r="G38" s="153" t="s">
        <v>368</v>
      </c>
      <c r="H38" s="147" t="s">
        <v>291</v>
      </c>
      <c r="I38" s="191"/>
    </row>
    <row r="39" spans="1:9" ht="36">
      <c r="A39" s="134">
        <v>35</v>
      </c>
      <c r="B39" s="135">
        <v>4413035</v>
      </c>
      <c r="C39" s="142">
        <v>40135</v>
      </c>
      <c r="D39" s="151" t="s">
        <v>288</v>
      </c>
      <c r="E39" s="137" t="s">
        <v>369</v>
      </c>
      <c r="F39" s="145" t="s">
        <v>367</v>
      </c>
      <c r="G39" s="153" t="s">
        <v>370</v>
      </c>
      <c r="H39" s="147" t="s">
        <v>291</v>
      </c>
      <c r="I39" s="191"/>
    </row>
    <row r="40" spans="1:9" ht="36">
      <c r="A40" s="140">
        <v>36</v>
      </c>
      <c r="B40" s="135">
        <v>4413036</v>
      </c>
      <c r="C40" s="150">
        <v>40136</v>
      </c>
      <c r="D40" s="151" t="s">
        <v>288</v>
      </c>
      <c r="E40" s="137" t="s">
        <v>371</v>
      </c>
      <c r="F40" s="145" t="s">
        <v>367</v>
      </c>
      <c r="G40" s="153" t="s">
        <v>372</v>
      </c>
      <c r="H40" s="147" t="s">
        <v>291</v>
      </c>
      <c r="I40" s="191"/>
    </row>
    <row r="41" spans="1:9" ht="36">
      <c r="A41" s="149">
        <v>37</v>
      </c>
      <c r="B41" s="135">
        <v>4413037</v>
      </c>
      <c r="C41" s="142">
        <v>40137</v>
      </c>
      <c r="D41" s="151" t="s">
        <v>288</v>
      </c>
      <c r="E41" s="137" t="s">
        <v>373</v>
      </c>
      <c r="F41" s="145" t="s">
        <v>358</v>
      </c>
      <c r="G41" s="153" t="s">
        <v>374</v>
      </c>
      <c r="H41" s="147" t="s">
        <v>291</v>
      </c>
      <c r="I41" s="191"/>
    </row>
    <row r="42" spans="1:9" ht="36">
      <c r="A42" s="134">
        <v>38</v>
      </c>
      <c r="B42" s="135">
        <v>4413038</v>
      </c>
      <c r="C42" s="150">
        <v>40138</v>
      </c>
      <c r="D42" s="151" t="s">
        <v>288</v>
      </c>
      <c r="E42" s="137" t="s">
        <v>375</v>
      </c>
      <c r="F42" s="145" t="s">
        <v>358</v>
      </c>
      <c r="G42" s="153" t="s">
        <v>376</v>
      </c>
      <c r="H42" s="147" t="s">
        <v>291</v>
      </c>
      <c r="I42" s="191"/>
    </row>
    <row r="43" spans="1:9" ht="36">
      <c r="A43" s="149">
        <v>39</v>
      </c>
      <c r="B43" s="135">
        <v>4413039</v>
      </c>
      <c r="C43" s="142">
        <v>40139</v>
      </c>
      <c r="D43" s="151" t="s">
        <v>288</v>
      </c>
      <c r="E43" s="137" t="s">
        <v>377</v>
      </c>
      <c r="F43" s="145" t="s">
        <v>364</v>
      </c>
      <c r="G43" s="153" t="s">
        <v>378</v>
      </c>
      <c r="H43" s="147" t="s">
        <v>291</v>
      </c>
      <c r="I43" s="191"/>
    </row>
    <row r="44" spans="1:9" ht="36">
      <c r="A44" s="134">
        <v>40</v>
      </c>
      <c r="B44" s="135">
        <v>4413040</v>
      </c>
      <c r="C44" s="150">
        <v>40140</v>
      </c>
      <c r="D44" s="151" t="s">
        <v>288</v>
      </c>
      <c r="E44" s="137" t="s">
        <v>379</v>
      </c>
      <c r="F44" s="145" t="s">
        <v>364</v>
      </c>
      <c r="G44" s="153" t="s">
        <v>380</v>
      </c>
      <c r="H44" s="147" t="s">
        <v>291</v>
      </c>
      <c r="I44" s="191"/>
    </row>
    <row r="45" spans="1:9" ht="36">
      <c r="A45" s="140">
        <v>41</v>
      </c>
      <c r="B45" s="135">
        <v>4413041</v>
      </c>
      <c r="C45" s="142">
        <v>40141</v>
      </c>
      <c r="D45" s="151" t="s">
        <v>288</v>
      </c>
      <c r="E45" s="137" t="s">
        <v>381</v>
      </c>
      <c r="F45" s="145" t="s">
        <v>382</v>
      </c>
      <c r="G45" s="153" t="s">
        <v>383</v>
      </c>
      <c r="H45" s="147" t="s">
        <v>291</v>
      </c>
      <c r="I45" s="191"/>
    </row>
    <row r="46" spans="1:9" ht="36">
      <c r="A46" s="149">
        <v>42</v>
      </c>
      <c r="B46" s="135">
        <v>4413042</v>
      </c>
      <c r="C46" s="150">
        <v>40142</v>
      </c>
      <c r="D46" s="151" t="s">
        <v>288</v>
      </c>
      <c r="E46" s="137" t="s">
        <v>384</v>
      </c>
      <c r="F46" s="145" t="s">
        <v>382</v>
      </c>
      <c r="G46" s="153" t="s">
        <v>385</v>
      </c>
      <c r="H46" s="147" t="s">
        <v>291</v>
      </c>
      <c r="I46" s="191"/>
    </row>
    <row r="47" spans="1:9" ht="36">
      <c r="A47" s="134">
        <v>43</v>
      </c>
      <c r="B47" s="135">
        <v>4413043</v>
      </c>
      <c r="C47" s="142">
        <v>40143</v>
      </c>
      <c r="D47" s="151" t="s">
        <v>288</v>
      </c>
      <c r="E47" s="137" t="s">
        <v>386</v>
      </c>
      <c r="F47" s="145" t="s">
        <v>382</v>
      </c>
      <c r="G47" s="153" t="s">
        <v>387</v>
      </c>
      <c r="H47" s="147" t="s">
        <v>291</v>
      </c>
      <c r="I47" s="191"/>
    </row>
    <row r="48" spans="1:9" ht="36">
      <c r="A48" s="149">
        <v>44</v>
      </c>
      <c r="B48" s="135">
        <v>4413044</v>
      </c>
      <c r="C48" s="150">
        <v>40144</v>
      </c>
      <c r="D48" s="151" t="s">
        <v>288</v>
      </c>
      <c r="E48" s="137" t="s">
        <v>388</v>
      </c>
      <c r="F48" s="145" t="s">
        <v>389</v>
      </c>
      <c r="G48" s="153" t="s">
        <v>390</v>
      </c>
      <c r="H48" s="147" t="s">
        <v>291</v>
      </c>
      <c r="I48" s="191"/>
    </row>
    <row r="49" spans="1:9" ht="36">
      <c r="A49" s="134">
        <v>45</v>
      </c>
      <c r="B49" s="135">
        <v>4413045</v>
      </c>
      <c r="C49" s="142">
        <v>40145</v>
      </c>
      <c r="D49" s="151" t="s">
        <v>288</v>
      </c>
      <c r="E49" s="137" t="s">
        <v>391</v>
      </c>
      <c r="F49" s="145" t="s">
        <v>389</v>
      </c>
      <c r="G49" s="153" t="s">
        <v>392</v>
      </c>
      <c r="H49" s="147" t="s">
        <v>291</v>
      </c>
      <c r="I49" s="191"/>
    </row>
    <row r="50" spans="1:9" ht="36">
      <c r="A50" s="140">
        <v>46</v>
      </c>
      <c r="B50" s="135">
        <v>4413046</v>
      </c>
      <c r="C50" s="150">
        <v>40146</v>
      </c>
      <c r="D50" s="151" t="s">
        <v>288</v>
      </c>
      <c r="E50" s="137" t="s">
        <v>393</v>
      </c>
      <c r="F50" s="154" t="s">
        <v>394</v>
      </c>
      <c r="G50" s="153" t="s">
        <v>395</v>
      </c>
      <c r="H50" s="147" t="s">
        <v>291</v>
      </c>
      <c r="I50" s="191"/>
    </row>
    <row r="51" spans="1:9" ht="36">
      <c r="A51" s="149">
        <v>47</v>
      </c>
      <c r="B51" s="135">
        <v>4413047</v>
      </c>
      <c r="C51" s="142">
        <v>40147</v>
      </c>
      <c r="D51" s="151" t="s">
        <v>288</v>
      </c>
      <c r="E51" s="137" t="s">
        <v>396</v>
      </c>
      <c r="F51" s="145" t="s">
        <v>389</v>
      </c>
      <c r="G51" s="153" t="s">
        <v>397</v>
      </c>
      <c r="H51" s="147" t="s">
        <v>291</v>
      </c>
      <c r="I51" s="191"/>
    </row>
    <row r="52" spans="1:9" ht="36">
      <c r="A52" s="134">
        <v>48</v>
      </c>
      <c r="B52" s="135">
        <v>4413048</v>
      </c>
      <c r="C52" s="150">
        <v>40148</v>
      </c>
      <c r="D52" s="151" t="s">
        <v>288</v>
      </c>
      <c r="E52" s="137" t="s">
        <v>398</v>
      </c>
      <c r="F52" s="145" t="s">
        <v>399</v>
      </c>
      <c r="G52" s="153" t="s">
        <v>400</v>
      </c>
      <c r="H52" s="147" t="s">
        <v>291</v>
      </c>
      <c r="I52" s="191"/>
    </row>
    <row r="53" spans="1:9" ht="36">
      <c r="A53" s="149">
        <v>49</v>
      </c>
      <c r="B53" s="135">
        <v>4413049</v>
      </c>
      <c r="C53" s="142">
        <v>40149</v>
      </c>
      <c r="D53" s="151" t="s">
        <v>288</v>
      </c>
      <c r="E53" s="137" t="s">
        <v>401</v>
      </c>
      <c r="F53" s="154" t="s">
        <v>394</v>
      </c>
      <c r="G53" s="153" t="s">
        <v>402</v>
      </c>
      <c r="H53" s="147" t="s">
        <v>291</v>
      </c>
      <c r="I53" s="191"/>
    </row>
    <row r="54" spans="1:9" ht="36">
      <c r="A54" s="134">
        <v>50</v>
      </c>
      <c r="B54" s="135">
        <v>4413050</v>
      </c>
      <c r="C54" s="150">
        <v>40150</v>
      </c>
      <c r="D54" s="151" t="s">
        <v>288</v>
      </c>
      <c r="E54" s="137" t="s">
        <v>403</v>
      </c>
      <c r="F54" s="145" t="s">
        <v>399</v>
      </c>
      <c r="G54" s="153" t="s">
        <v>404</v>
      </c>
      <c r="H54" s="147" t="s">
        <v>291</v>
      </c>
      <c r="I54" s="191"/>
    </row>
    <row r="55" spans="1:9" ht="38.25">
      <c r="A55" s="140">
        <v>51</v>
      </c>
      <c r="B55" s="135">
        <v>4413051</v>
      </c>
      <c r="C55" s="142">
        <v>40151</v>
      </c>
      <c r="D55" s="151" t="s">
        <v>288</v>
      </c>
      <c r="E55" s="137" t="s">
        <v>486</v>
      </c>
      <c r="F55" s="145" t="s">
        <v>405</v>
      </c>
      <c r="G55" s="153" t="s">
        <v>406</v>
      </c>
      <c r="H55" s="147" t="s">
        <v>291</v>
      </c>
      <c r="I55" s="191"/>
    </row>
    <row r="56" spans="1:9" ht="36">
      <c r="A56" s="149">
        <v>52</v>
      </c>
      <c r="B56" s="135">
        <v>4413052</v>
      </c>
      <c r="C56" s="150">
        <v>40152</v>
      </c>
      <c r="D56" s="151" t="s">
        <v>288</v>
      </c>
      <c r="E56" s="137" t="s">
        <v>407</v>
      </c>
      <c r="F56" s="145" t="s">
        <v>408</v>
      </c>
      <c r="G56" s="153" t="s">
        <v>409</v>
      </c>
      <c r="H56" s="147" t="s">
        <v>291</v>
      </c>
      <c r="I56" s="191"/>
    </row>
    <row r="57" spans="1:9" ht="36">
      <c r="A57" s="134">
        <v>53</v>
      </c>
      <c r="B57" s="135">
        <v>4413053</v>
      </c>
      <c r="C57" s="142">
        <v>40153</v>
      </c>
      <c r="D57" s="151" t="s">
        <v>288</v>
      </c>
      <c r="E57" s="137" t="s">
        <v>410</v>
      </c>
      <c r="F57" s="145" t="s">
        <v>405</v>
      </c>
      <c r="G57" s="153" t="s">
        <v>411</v>
      </c>
      <c r="H57" s="147" t="s">
        <v>291</v>
      </c>
      <c r="I57" s="191"/>
    </row>
    <row r="58" spans="1:9" ht="36">
      <c r="A58" s="149">
        <v>54</v>
      </c>
      <c r="B58" s="135">
        <v>4413054</v>
      </c>
      <c r="C58" s="150">
        <v>40154</v>
      </c>
      <c r="D58" s="151" t="s">
        <v>288</v>
      </c>
      <c r="E58" s="137" t="s">
        <v>412</v>
      </c>
      <c r="F58" s="145" t="s">
        <v>405</v>
      </c>
      <c r="G58" s="153" t="s">
        <v>413</v>
      </c>
      <c r="H58" s="147" t="s">
        <v>291</v>
      </c>
      <c r="I58" s="191"/>
    </row>
    <row r="59" spans="1:9" ht="36">
      <c r="A59" s="134">
        <v>55</v>
      </c>
      <c r="B59" s="135">
        <v>4413055</v>
      </c>
      <c r="C59" s="142">
        <v>40155</v>
      </c>
      <c r="D59" s="151" t="s">
        <v>288</v>
      </c>
      <c r="E59" s="137" t="s">
        <v>414</v>
      </c>
      <c r="F59" s="145" t="s">
        <v>408</v>
      </c>
      <c r="G59" s="153" t="s">
        <v>368</v>
      </c>
      <c r="H59" s="147" t="s">
        <v>291</v>
      </c>
      <c r="I59" s="191"/>
    </row>
    <row r="60" spans="1:9" ht="36">
      <c r="A60" s="140">
        <v>56</v>
      </c>
      <c r="B60" s="135">
        <v>4413056</v>
      </c>
      <c r="C60" s="150">
        <v>40156</v>
      </c>
      <c r="D60" s="151" t="s">
        <v>288</v>
      </c>
      <c r="E60" s="137" t="s">
        <v>415</v>
      </c>
      <c r="F60" s="145" t="s">
        <v>408</v>
      </c>
      <c r="G60" s="153" t="s">
        <v>336</v>
      </c>
      <c r="H60" s="147" t="s">
        <v>291</v>
      </c>
      <c r="I60" s="191"/>
    </row>
    <row r="61" spans="1:9" ht="36">
      <c r="A61" s="149">
        <v>57</v>
      </c>
      <c r="B61" s="135">
        <v>4413057</v>
      </c>
      <c r="C61" s="142">
        <v>40157</v>
      </c>
      <c r="D61" s="151" t="s">
        <v>288</v>
      </c>
      <c r="E61" s="137" t="s">
        <v>416</v>
      </c>
      <c r="F61" s="154" t="s">
        <v>417</v>
      </c>
      <c r="G61" s="153" t="s">
        <v>418</v>
      </c>
      <c r="H61" s="147" t="s">
        <v>291</v>
      </c>
      <c r="I61" s="191"/>
    </row>
    <row r="62" spans="1:9" ht="36">
      <c r="A62" s="134">
        <v>58</v>
      </c>
      <c r="B62" s="135">
        <v>4413058</v>
      </c>
      <c r="C62" s="150">
        <v>40158</v>
      </c>
      <c r="D62" s="151" t="s">
        <v>288</v>
      </c>
      <c r="E62" s="137" t="s">
        <v>419</v>
      </c>
      <c r="F62" s="145" t="s">
        <v>408</v>
      </c>
      <c r="G62" s="153" t="s">
        <v>420</v>
      </c>
      <c r="H62" s="147" t="s">
        <v>291</v>
      </c>
      <c r="I62" s="191"/>
    </row>
    <row r="63" spans="1:9" ht="36">
      <c r="A63" s="149">
        <v>59</v>
      </c>
      <c r="B63" s="135">
        <v>4413059</v>
      </c>
      <c r="C63" s="142">
        <v>40159</v>
      </c>
      <c r="D63" s="151" t="s">
        <v>288</v>
      </c>
      <c r="E63" s="137" t="s">
        <v>421</v>
      </c>
      <c r="F63" s="156" t="s">
        <v>422</v>
      </c>
      <c r="G63" s="153" t="s">
        <v>423</v>
      </c>
      <c r="H63" s="147" t="s">
        <v>291</v>
      </c>
      <c r="I63" s="191"/>
    </row>
    <row r="64" spans="1:9" ht="36">
      <c r="A64" s="134">
        <v>60</v>
      </c>
      <c r="B64" s="135">
        <v>4413060</v>
      </c>
      <c r="C64" s="150">
        <v>40160</v>
      </c>
      <c r="D64" s="151" t="s">
        <v>288</v>
      </c>
      <c r="E64" s="137" t="s">
        <v>424</v>
      </c>
      <c r="F64" s="154" t="s">
        <v>417</v>
      </c>
      <c r="G64" s="153" t="s">
        <v>425</v>
      </c>
      <c r="H64" s="147" t="s">
        <v>291</v>
      </c>
      <c r="I64" s="191"/>
    </row>
    <row r="65" spans="1:9" ht="36">
      <c r="A65" s="140">
        <v>61</v>
      </c>
      <c r="B65" s="135">
        <v>4413061</v>
      </c>
      <c r="C65" s="142">
        <v>40161</v>
      </c>
      <c r="D65" s="151" t="s">
        <v>288</v>
      </c>
      <c r="E65" s="137" t="s">
        <v>421</v>
      </c>
      <c r="F65" s="156" t="s">
        <v>422</v>
      </c>
      <c r="G65" s="153" t="s">
        <v>397</v>
      </c>
      <c r="H65" s="147" t="s">
        <v>291</v>
      </c>
      <c r="I65" s="191"/>
    </row>
    <row r="66" spans="1:9" ht="36">
      <c r="A66" s="149">
        <v>62</v>
      </c>
      <c r="B66" s="135">
        <v>4413062</v>
      </c>
      <c r="C66" s="150">
        <v>40162</v>
      </c>
      <c r="D66" s="151" t="s">
        <v>288</v>
      </c>
      <c r="E66" s="137" t="s">
        <v>426</v>
      </c>
      <c r="F66" s="154" t="s">
        <v>417</v>
      </c>
      <c r="G66" s="153" t="s">
        <v>427</v>
      </c>
      <c r="H66" s="147" t="s">
        <v>291</v>
      </c>
      <c r="I66" s="191"/>
    </row>
    <row r="67" spans="1:9" ht="36">
      <c r="A67" s="134">
        <v>63</v>
      </c>
      <c r="B67" s="135">
        <v>4413063</v>
      </c>
      <c r="C67" s="142">
        <v>40163</v>
      </c>
      <c r="D67" s="151" t="s">
        <v>288</v>
      </c>
      <c r="E67" s="137" t="s">
        <v>428</v>
      </c>
      <c r="F67" s="156" t="s">
        <v>422</v>
      </c>
      <c r="G67" s="153" t="s">
        <v>429</v>
      </c>
      <c r="H67" s="147" t="s">
        <v>291</v>
      </c>
      <c r="I67" s="191"/>
    </row>
    <row r="68" spans="1:9" ht="36">
      <c r="A68" s="149">
        <v>64</v>
      </c>
      <c r="B68" s="135">
        <v>4413064</v>
      </c>
      <c r="C68" s="150">
        <v>40164</v>
      </c>
      <c r="D68" s="151" t="s">
        <v>288</v>
      </c>
      <c r="E68" s="137" t="s">
        <v>430</v>
      </c>
      <c r="F68" s="145" t="s">
        <v>431</v>
      </c>
      <c r="G68" s="153" t="s">
        <v>323</v>
      </c>
      <c r="H68" s="147" t="s">
        <v>291</v>
      </c>
      <c r="I68" s="191"/>
    </row>
    <row r="69" spans="1:10" ht="36">
      <c r="A69" s="134">
        <v>65</v>
      </c>
      <c r="B69" s="135">
        <v>4413065</v>
      </c>
      <c r="C69" s="142">
        <v>40165</v>
      </c>
      <c r="D69" s="151" t="s">
        <v>288</v>
      </c>
      <c r="E69" s="137" t="s">
        <v>432</v>
      </c>
      <c r="F69" s="156" t="s">
        <v>422</v>
      </c>
      <c r="G69" s="153" t="s">
        <v>433</v>
      </c>
      <c r="H69" s="147" t="s">
        <v>291</v>
      </c>
      <c r="I69" s="191"/>
      <c r="J69" s="129"/>
    </row>
    <row r="70" spans="1:9" ht="36">
      <c r="A70" s="140">
        <v>66</v>
      </c>
      <c r="B70" s="135">
        <v>4413066</v>
      </c>
      <c r="C70" s="150">
        <v>40166</v>
      </c>
      <c r="D70" s="151" t="s">
        <v>288</v>
      </c>
      <c r="E70" s="137" t="s">
        <v>434</v>
      </c>
      <c r="F70" s="156" t="s">
        <v>422</v>
      </c>
      <c r="G70" s="153" t="s">
        <v>435</v>
      </c>
      <c r="H70" s="147" t="s">
        <v>291</v>
      </c>
      <c r="I70" s="191"/>
    </row>
    <row r="71" spans="1:9" ht="36">
      <c r="A71" s="149">
        <v>67</v>
      </c>
      <c r="B71" s="135">
        <v>4413067</v>
      </c>
      <c r="C71" s="142">
        <v>40167</v>
      </c>
      <c r="D71" s="151" t="s">
        <v>288</v>
      </c>
      <c r="E71" s="137" t="s">
        <v>436</v>
      </c>
      <c r="F71" s="156" t="s">
        <v>422</v>
      </c>
      <c r="G71" s="153" t="s">
        <v>437</v>
      </c>
      <c r="H71" s="147" t="s">
        <v>291</v>
      </c>
      <c r="I71" s="191"/>
    </row>
    <row r="72" spans="1:9" ht="25.5">
      <c r="A72" s="134">
        <v>68</v>
      </c>
      <c r="B72" s="157">
        <v>68</v>
      </c>
      <c r="C72" s="150">
        <v>40168</v>
      </c>
      <c r="D72" s="151" t="s">
        <v>288</v>
      </c>
      <c r="E72" s="158" t="s">
        <v>438</v>
      </c>
      <c r="F72" s="145" t="s">
        <v>290</v>
      </c>
      <c r="G72" s="159">
        <v>4.625</v>
      </c>
      <c r="H72" s="154"/>
      <c r="I72" s="154"/>
    </row>
    <row r="73" spans="1:9" ht="25.5">
      <c r="A73" s="149">
        <v>69</v>
      </c>
      <c r="B73" s="160">
        <v>69</v>
      </c>
      <c r="C73" s="142">
        <v>40169</v>
      </c>
      <c r="D73" s="151" t="s">
        <v>288</v>
      </c>
      <c r="E73" s="158" t="s">
        <v>438</v>
      </c>
      <c r="F73" s="145" t="s">
        <v>290</v>
      </c>
      <c r="G73" s="159">
        <v>2.02</v>
      </c>
      <c r="H73" s="154"/>
      <c r="I73" s="154"/>
    </row>
    <row r="74" spans="1:9" ht="25.5">
      <c r="A74" s="134">
        <v>70</v>
      </c>
      <c r="B74" s="160">
        <v>70</v>
      </c>
      <c r="C74" s="150">
        <v>40170</v>
      </c>
      <c r="D74" s="151" t="s">
        <v>288</v>
      </c>
      <c r="E74" s="158" t="s">
        <v>438</v>
      </c>
      <c r="F74" s="145" t="s">
        <v>290</v>
      </c>
      <c r="G74" s="159">
        <v>0.5</v>
      </c>
      <c r="H74" s="154"/>
      <c r="I74" s="154"/>
    </row>
    <row r="75" spans="1:9" ht="25.5">
      <c r="A75" s="140">
        <v>71</v>
      </c>
      <c r="B75" s="160">
        <v>71</v>
      </c>
      <c r="C75" s="142">
        <v>40171</v>
      </c>
      <c r="D75" s="151" t="s">
        <v>288</v>
      </c>
      <c r="E75" s="158" t="s">
        <v>438</v>
      </c>
      <c r="F75" s="145" t="s">
        <v>290</v>
      </c>
      <c r="G75" s="159">
        <v>1.14</v>
      </c>
      <c r="H75" s="161"/>
      <c r="I75" s="154"/>
    </row>
    <row r="76" spans="1:9" ht="25.5">
      <c r="A76" s="149">
        <v>72</v>
      </c>
      <c r="B76" s="161">
        <v>72</v>
      </c>
      <c r="C76" s="150">
        <v>40172</v>
      </c>
      <c r="D76" s="151" t="s">
        <v>288</v>
      </c>
      <c r="E76" s="158" t="s">
        <v>438</v>
      </c>
      <c r="F76" s="145" t="s">
        <v>290</v>
      </c>
      <c r="G76" s="159">
        <v>0.525</v>
      </c>
      <c r="H76" s="154"/>
      <c r="I76" s="154"/>
    </row>
    <row r="77" spans="1:9" ht="25.5">
      <c r="A77" s="134">
        <v>73</v>
      </c>
      <c r="B77" s="161">
        <v>73</v>
      </c>
      <c r="C77" s="142">
        <v>40173</v>
      </c>
      <c r="D77" s="151" t="s">
        <v>288</v>
      </c>
      <c r="E77" s="158" t="s">
        <v>438</v>
      </c>
      <c r="F77" s="145" t="s">
        <v>290</v>
      </c>
      <c r="G77" s="159">
        <v>0.96</v>
      </c>
      <c r="H77" s="154"/>
      <c r="I77" s="154"/>
    </row>
    <row r="78" spans="1:9" ht="25.5">
      <c r="A78" s="149">
        <v>74</v>
      </c>
      <c r="B78" s="161">
        <v>74</v>
      </c>
      <c r="C78" s="150">
        <v>40174</v>
      </c>
      <c r="D78" s="151" t="s">
        <v>288</v>
      </c>
      <c r="E78" s="158" t="s">
        <v>438</v>
      </c>
      <c r="F78" s="145" t="s">
        <v>290</v>
      </c>
      <c r="G78" s="159">
        <v>1.91</v>
      </c>
      <c r="H78" s="154"/>
      <c r="I78" s="154"/>
    </row>
    <row r="79" spans="1:9" ht="25.5">
      <c r="A79" s="134">
        <v>75</v>
      </c>
      <c r="B79" s="161">
        <v>75</v>
      </c>
      <c r="C79" s="142">
        <v>40175</v>
      </c>
      <c r="D79" s="151" t="s">
        <v>288</v>
      </c>
      <c r="E79" s="158" t="s">
        <v>438</v>
      </c>
      <c r="F79" s="145" t="s">
        <v>290</v>
      </c>
      <c r="G79" s="159">
        <v>1.52</v>
      </c>
      <c r="H79" s="154"/>
      <c r="I79" s="154"/>
    </row>
    <row r="80" spans="1:9" ht="25.5">
      <c r="A80" s="140">
        <v>76</v>
      </c>
      <c r="B80" s="161">
        <v>76</v>
      </c>
      <c r="C80" s="150">
        <v>40176</v>
      </c>
      <c r="D80" s="151" t="s">
        <v>288</v>
      </c>
      <c r="E80" s="158" t="s">
        <v>438</v>
      </c>
      <c r="F80" s="145" t="s">
        <v>290</v>
      </c>
      <c r="G80" s="159">
        <v>0.34</v>
      </c>
      <c r="H80" s="154"/>
      <c r="I80" s="154"/>
    </row>
    <row r="81" spans="1:9" ht="25.5">
      <c r="A81" s="149">
        <v>77</v>
      </c>
      <c r="B81" s="161">
        <v>77</v>
      </c>
      <c r="C81" s="142">
        <v>40177</v>
      </c>
      <c r="D81" s="151" t="s">
        <v>288</v>
      </c>
      <c r="E81" s="158" t="s">
        <v>438</v>
      </c>
      <c r="F81" s="145" t="s">
        <v>290</v>
      </c>
      <c r="G81" s="159">
        <v>1.3</v>
      </c>
      <c r="H81" s="154"/>
      <c r="I81" s="154"/>
    </row>
    <row r="82" spans="1:9" ht="25.5">
      <c r="A82" s="134">
        <v>78</v>
      </c>
      <c r="B82" s="161">
        <v>78</v>
      </c>
      <c r="C82" s="150">
        <v>40178</v>
      </c>
      <c r="D82" s="151" t="s">
        <v>288</v>
      </c>
      <c r="E82" s="158" t="s">
        <v>438</v>
      </c>
      <c r="F82" s="145" t="s">
        <v>290</v>
      </c>
      <c r="G82" s="159">
        <v>1.85</v>
      </c>
      <c r="H82" s="154"/>
      <c r="I82" s="154"/>
    </row>
    <row r="83" spans="1:9" ht="25.5">
      <c r="A83" s="149">
        <v>79</v>
      </c>
      <c r="B83" s="161">
        <v>79</v>
      </c>
      <c r="C83" s="142">
        <v>40179</v>
      </c>
      <c r="D83" s="151" t="s">
        <v>288</v>
      </c>
      <c r="E83" s="158" t="s">
        <v>438</v>
      </c>
      <c r="F83" s="145" t="s">
        <v>290</v>
      </c>
      <c r="G83" s="159">
        <v>1.84</v>
      </c>
      <c r="H83" s="154"/>
      <c r="I83" s="154"/>
    </row>
    <row r="84" spans="1:9" ht="25.5">
      <c r="A84" s="134">
        <v>80</v>
      </c>
      <c r="B84" s="161">
        <v>80</v>
      </c>
      <c r="C84" s="150">
        <v>40180</v>
      </c>
      <c r="D84" s="151" t="s">
        <v>288</v>
      </c>
      <c r="E84" s="158" t="s">
        <v>438</v>
      </c>
      <c r="F84" s="145" t="s">
        <v>290</v>
      </c>
      <c r="G84" s="159">
        <v>2.8</v>
      </c>
      <c r="H84" s="154"/>
      <c r="I84" s="154"/>
    </row>
    <row r="85" spans="1:9" ht="25.5">
      <c r="A85" s="140">
        <v>81</v>
      </c>
      <c r="B85" s="161">
        <v>81</v>
      </c>
      <c r="C85" s="142">
        <v>40181</v>
      </c>
      <c r="D85" s="151" t="s">
        <v>288</v>
      </c>
      <c r="E85" s="158" t="s">
        <v>438</v>
      </c>
      <c r="F85" s="145" t="s">
        <v>290</v>
      </c>
      <c r="G85" s="159">
        <v>0.72</v>
      </c>
      <c r="H85" s="154"/>
      <c r="I85" s="154"/>
    </row>
    <row r="86" spans="1:9" ht="25.5">
      <c r="A86" s="149">
        <v>82</v>
      </c>
      <c r="B86" s="161">
        <v>82</v>
      </c>
      <c r="C86" s="150">
        <v>40182</v>
      </c>
      <c r="D86" s="151" t="s">
        <v>288</v>
      </c>
      <c r="E86" s="158" t="s">
        <v>438</v>
      </c>
      <c r="F86" s="145" t="s">
        <v>290</v>
      </c>
      <c r="G86" s="159">
        <v>2.16</v>
      </c>
      <c r="H86" s="154"/>
      <c r="I86" s="154"/>
    </row>
    <row r="87" spans="1:9" ht="25.5">
      <c r="A87" s="134">
        <v>83</v>
      </c>
      <c r="B87" s="161">
        <v>83</v>
      </c>
      <c r="C87" s="142">
        <v>40183</v>
      </c>
      <c r="D87" s="151" t="s">
        <v>288</v>
      </c>
      <c r="E87" s="158" t="s">
        <v>438</v>
      </c>
      <c r="F87" s="145" t="s">
        <v>290</v>
      </c>
      <c r="G87" s="159">
        <v>0.76</v>
      </c>
      <c r="H87" s="154"/>
      <c r="I87" s="154"/>
    </row>
    <row r="88" spans="1:9" ht="25.5">
      <c r="A88" s="149">
        <v>84</v>
      </c>
      <c r="B88" s="161">
        <v>84</v>
      </c>
      <c r="C88" s="150">
        <v>40184</v>
      </c>
      <c r="D88" s="151" t="s">
        <v>288</v>
      </c>
      <c r="E88" s="158" t="s">
        <v>438</v>
      </c>
      <c r="F88" s="145" t="s">
        <v>290</v>
      </c>
      <c r="G88" s="159">
        <v>0.73</v>
      </c>
      <c r="H88" s="154"/>
      <c r="I88" s="154"/>
    </row>
    <row r="89" spans="1:9" ht="25.5">
      <c r="A89" s="134">
        <v>85</v>
      </c>
      <c r="B89" s="161">
        <v>85</v>
      </c>
      <c r="C89" s="142">
        <v>40185</v>
      </c>
      <c r="D89" s="151" t="s">
        <v>288</v>
      </c>
      <c r="E89" s="158" t="s">
        <v>439</v>
      </c>
      <c r="F89" s="145" t="s">
        <v>290</v>
      </c>
      <c r="G89" s="159">
        <v>8.72</v>
      </c>
      <c r="H89" s="154"/>
      <c r="I89" s="154"/>
    </row>
    <row r="90" spans="1:9" ht="25.5">
      <c r="A90" s="140">
        <v>86</v>
      </c>
      <c r="B90" s="161">
        <v>86</v>
      </c>
      <c r="C90" s="150">
        <v>40186</v>
      </c>
      <c r="D90" s="151" t="s">
        <v>288</v>
      </c>
      <c r="E90" s="158" t="s">
        <v>438</v>
      </c>
      <c r="F90" s="145" t="s">
        <v>290</v>
      </c>
      <c r="G90" s="159">
        <v>0.485</v>
      </c>
      <c r="H90" s="154"/>
      <c r="I90" s="154"/>
    </row>
    <row r="91" spans="1:9" ht="25.5">
      <c r="A91" s="149">
        <v>87</v>
      </c>
      <c r="B91" s="161">
        <v>556</v>
      </c>
      <c r="C91" s="142">
        <v>40187</v>
      </c>
      <c r="D91" s="151" t="s">
        <v>288</v>
      </c>
      <c r="E91" s="158" t="s">
        <v>438</v>
      </c>
      <c r="F91" s="145" t="s">
        <v>290</v>
      </c>
      <c r="G91" s="159">
        <v>0.5</v>
      </c>
      <c r="H91" s="154"/>
      <c r="I91" s="154"/>
    </row>
    <row r="92" spans="1:9" ht="25.5">
      <c r="A92" s="134">
        <v>88</v>
      </c>
      <c r="B92" s="161">
        <v>87</v>
      </c>
      <c r="C92" s="150">
        <v>40188</v>
      </c>
      <c r="D92" s="151" t="s">
        <v>288</v>
      </c>
      <c r="E92" s="158" t="s">
        <v>440</v>
      </c>
      <c r="F92" s="145" t="s">
        <v>297</v>
      </c>
      <c r="G92" s="159">
        <v>0.5</v>
      </c>
      <c r="H92" s="154"/>
      <c r="I92" s="154"/>
    </row>
    <row r="93" spans="1:9" ht="25.5">
      <c r="A93" s="149">
        <v>89</v>
      </c>
      <c r="B93" s="161">
        <v>88</v>
      </c>
      <c r="C93" s="142">
        <v>40189</v>
      </c>
      <c r="D93" s="151" t="s">
        <v>288</v>
      </c>
      <c r="E93" s="158" t="s">
        <v>440</v>
      </c>
      <c r="F93" s="145" t="s">
        <v>297</v>
      </c>
      <c r="G93" s="159">
        <v>1.1</v>
      </c>
      <c r="H93" s="154"/>
      <c r="I93" s="154"/>
    </row>
    <row r="94" spans="1:9" ht="25.5">
      <c r="A94" s="134">
        <v>90</v>
      </c>
      <c r="B94" s="161">
        <v>89</v>
      </c>
      <c r="C94" s="150">
        <v>40190</v>
      </c>
      <c r="D94" s="151" t="s">
        <v>288</v>
      </c>
      <c r="E94" s="158" t="s">
        <v>440</v>
      </c>
      <c r="F94" s="145" t="s">
        <v>297</v>
      </c>
      <c r="G94" s="159">
        <v>1.2</v>
      </c>
      <c r="H94" s="154"/>
      <c r="I94" s="154"/>
    </row>
    <row r="95" spans="1:9" ht="25.5">
      <c r="A95" s="140">
        <v>91</v>
      </c>
      <c r="B95" s="161">
        <v>90</v>
      </c>
      <c r="C95" s="142">
        <v>40191</v>
      </c>
      <c r="D95" s="151" t="s">
        <v>288</v>
      </c>
      <c r="E95" s="158" t="s">
        <v>440</v>
      </c>
      <c r="F95" s="145" t="s">
        <v>297</v>
      </c>
      <c r="G95" s="159">
        <v>0.22</v>
      </c>
      <c r="H95" s="154"/>
      <c r="I95" s="154"/>
    </row>
    <row r="96" spans="1:9" ht="25.5">
      <c r="A96" s="149">
        <v>92</v>
      </c>
      <c r="B96" s="161">
        <v>91</v>
      </c>
      <c r="C96" s="150">
        <v>40192</v>
      </c>
      <c r="D96" s="151" t="s">
        <v>288</v>
      </c>
      <c r="E96" s="158" t="s">
        <v>440</v>
      </c>
      <c r="F96" s="145" t="s">
        <v>297</v>
      </c>
      <c r="G96" s="159">
        <v>1.685</v>
      </c>
      <c r="H96" s="154"/>
      <c r="I96" s="154"/>
    </row>
    <row r="97" spans="1:9" ht="25.5">
      <c r="A97" s="134">
        <v>93</v>
      </c>
      <c r="B97" s="161">
        <v>92</v>
      </c>
      <c r="C97" s="142">
        <v>40193</v>
      </c>
      <c r="D97" s="151" t="s">
        <v>288</v>
      </c>
      <c r="E97" s="158" t="s">
        <v>440</v>
      </c>
      <c r="F97" s="145" t="s">
        <v>297</v>
      </c>
      <c r="G97" s="159">
        <v>1.7</v>
      </c>
      <c r="H97" s="154"/>
      <c r="I97" s="154"/>
    </row>
    <row r="98" spans="1:9" ht="25.5">
      <c r="A98" s="149">
        <v>94</v>
      </c>
      <c r="B98" s="161">
        <v>93</v>
      </c>
      <c r="C98" s="150">
        <v>40194</v>
      </c>
      <c r="D98" s="151" t="s">
        <v>288</v>
      </c>
      <c r="E98" s="158" t="s">
        <v>440</v>
      </c>
      <c r="F98" s="145" t="s">
        <v>297</v>
      </c>
      <c r="G98" s="159">
        <v>1.7</v>
      </c>
      <c r="H98" s="154"/>
      <c r="I98" s="154"/>
    </row>
    <row r="99" spans="1:9" ht="25.5">
      <c r="A99" s="134">
        <v>95</v>
      </c>
      <c r="B99" s="161">
        <v>94</v>
      </c>
      <c r="C99" s="142">
        <v>40195</v>
      </c>
      <c r="D99" s="151" t="s">
        <v>288</v>
      </c>
      <c r="E99" s="158" t="s">
        <v>440</v>
      </c>
      <c r="F99" s="145" t="s">
        <v>297</v>
      </c>
      <c r="G99" s="159">
        <v>1.45</v>
      </c>
      <c r="H99" s="154"/>
      <c r="I99" s="154"/>
    </row>
    <row r="100" spans="1:9" ht="25.5">
      <c r="A100" s="140">
        <v>96</v>
      </c>
      <c r="B100" s="161">
        <v>95</v>
      </c>
      <c r="C100" s="150">
        <v>40196</v>
      </c>
      <c r="D100" s="151" t="s">
        <v>288</v>
      </c>
      <c r="E100" s="158" t="s">
        <v>440</v>
      </c>
      <c r="F100" s="145" t="s">
        <v>297</v>
      </c>
      <c r="G100" s="159">
        <v>0.36</v>
      </c>
      <c r="H100" s="154"/>
      <c r="I100" s="154"/>
    </row>
    <row r="101" spans="1:9" ht="25.5">
      <c r="A101" s="149">
        <v>97</v>
      </c>
      <c r="B101" s="161">
        <v>96</v>
      </c>
      <c r="C101" s="142">
        <v>40197</v>
      </c>
      <c r="D101" s="151" t="s">
        <v>288</v>
      </c>
      <c r="E101" s="158" t="s">
        <v>440</v>
      </c>
      <c r="F101" s="145" t="s">
        <v>297</v>
      </c>
      <c r="G101" s="159">
        <v>0.9</v>
      </c>
      <c r="H101" s="154"/>
      <c r="I101" s="154"/>
    </row>
    <row r="102" spans="1:9" ht="25.5">
      <c r="A102" s="134">
        <v>98</v>
      </c>
      <c r="B102" s="161">
        <v>97</v>
      </c>
      <c r="C102" s="150">
        <v>40198</v>
      </c>
      <c r="D102" s="151" t="s">
        <v>288</v>
      </c>
      <c r="E102" s="158" t="s">
        <v>440</v>
      </c>
      <c r="F102" s="145" t="s">
        <v>297</v>
      </c>
      <c r="G102" s="159">
        <v>1.37</v>
      </c>
      <c r="H102" s="154"/>
      <c r="I102" s="154"/>
    </row>
    <row r="103" spans="1:9" ht="25.5">
      <c r="A103" s="149">
        <v>99</v>
      </c>
      <c r="B103" s="161">
        <v>98</v>
      </c>
      <c r="C103" s="142">
        <v>40199</v>
      </c>
      <c r="D103" s="151" t="s">
        <v>288</v>
      </c>
      <c r="E103" s="158" t="s">
        <v>440</v>
      </c>
      <c r="F103" s="145" t="s">
        <v>297</v>
      </c>
      <c r="G103" s="159">
        <v>2.65</v>
      </c>
      <c r="H103" s="154"/>
      <c r="I103" s="154"/>
    </row>
    <row r="104" spans="1:9" ht="25.5">
      <c r="A104" s="134">
        <v>100</v>
      </c>
      <c r="B104" s="161">
        <v>99</v>
      </c>
      <c r="C104" s="150">
        <v>40200</v>
      </c>
      <c r="D104" s="151" t="s">
        <v>288</v>
      </c>
      <c r="E104" s="158" t="s">
        <v>440</v>
      </c>
      <c r="F104" s="145" t="s">
        <v>297</v>
      </c>
      <c r="G104" s="159">
        <v>1.52</v>
      </c>
      <c r="H104" s="154"/>
      <c r="I104" s="154"/>
    </row>
    <row r="105" spans="1:9" ht="25.5">
      <c r="A105" s="140">
        <v>101</v>
      </c>
      <c r="B105" s="161">
        <v>100</v>
      </c>
      <c r="C105" s="142">
        <v>40201</v>
      </c>
      <c r="D105" s="151" t="s">
        <v>288</v>
      </c>
      <c r="E105" s="158" t="s">
        <v>440</v>
      </c>
      <c r="F105" s="145" t="s">
        <v>297</v>
      </c>
      <c r="G105" s="159">
        <v>0.94</v>
      </c>
      <c r="H105" s="154"/>
      <c r="I105" s="154"/>
    </row>
    <row r="106" spans="1:9" ht="25.5">
      <c r="A106" s="149">
        <v>102</v>
      </c>
      <c r="B106" s="161">
        <v>101</v>
      </c>
      <c r="C106" s="150">
        <v>40202</v>
      </c>
      <c r="D106" s="151" t="s">
        <v>288</v>
      </c>
      <c r="E106" s="158" t="s">
        <v>440</v>
      </c>
      <c r="F106" s="145" t="s">
        <v>297</v>
      </c>
      <c r="G106" s="159">
        <v>0.095</v>
      </c>
      <c r="H106" s="154"/>
      <c r="I106" s="154"/>
    </row>
    <row r="107" spans="1:9" ht="25.5">
      <c r="A107" s="134">
        <v>103</v>
      </c>
      <c r="B107" s="161">
        <v>102</v>
      </c>
      <c r="C107" s="142">
        <v>40203</v>
      </c>
      <c r="D107" s="151" t="s">
        <v>288</v>
      </c>
      <c r="E107" s="158" t="s">
        <v>440</v>
      </c>
      <c r="F107" s="145" t="s">
        <v>297</v>
      </c>
      <c r="G107" s="159">
        <v>0.048</v>
      </c>
      <c r="H107" s="154"/>
      <c r="I107" s="154"/>
    </row>
    <row r="108" spans="1:11" ht="25.5">
      <c r="A108" s="149">
        <v>104</v>
      </c>
      <c r="B108" s="161">
        <v>103</v>
      </c>
      <c r="C108" s="150">
        <v>40204</v>
      </c>
      <c r="D108" s="151" t="s">
        <v>288</v>
      </c>
      <c r="E108" s="158" t="s">
        <v>440</v>
      </c>
      <c r="F108" s="145" t="s">
        <v>297</v>
      </c>
      <c r="G108" s="159">
        <v>0.06</v>
      </c>
      <c r="H108" s="154"/>
      <c r="I108" s="154"/>
      <c r="K108" s="162"/>
    </row>
    <row r="109" spans="1:9" ht="25.5">
      <c r="A109" s="134">
        <v>105</v>
      </c>
      <c r="B109" s="161">
        <v>104</v>
      </c>
      <c r="C109" s="142">
        <v>40205</v>
      </c>
      <c r="D109" s="151" t="s">
        <v>288</v>
      </c>
      <c r="E109" s="158" t="s">
        <v>441</v>
      </c>
      <c r="F109" s="154" t="s">
        <v>318</v>
      </c>
      <c r="G109" s="159">
        <v>0.335</v>
      </c>
      <c r="H109" s="154"/>
      <c r="I109" s="154"/>
    </row>
    <row r="110" spans="1:9" ht="25.5">
      <c r="A110" s="140">
        <v>106</v>
      </c>
      <c r="B110" s="161">
        <v>105</v>
      </c>
      <c r="C110" s="150">
        <v>40206</v>
      </c>
      <c r="D110" s="151" t="s">
        <v>288</v>
      </c>
      <c r="E110" s="158" t="s">
        <v>441</v>
      </c>
      <c r="F110" s="154" t="s">
        <v>318</v>
      </c>
      <c r="G110" s="159">
        <v>0.79</v>
      </c>
      <c r="H110" s="154"/>
      <c r="I110" s="154"/>
    </row>
    <row r="111" spans="1:9" ht="25.5">
      <c r="A111" s="149">
        <v>107</v>
      </c>
      <c r="B111" s="161">
        <v>106</v>
      </c>
      <c r="C111" s="142">
        <v>40207</v>
      </c>
      <c r="D111" s="151" t="s">
        <v>288</v>
      </c>
      <c r="E111" s="158" t="s">
        <v>441</v>
      </c>
      <c r="F111" s="154" t="s">
        <v>318</v>
      </c>
      <c r="G111" s="159">
        <v>0.065</v>
      </c>
      <c r="H111" s="154"/>
      <c r="I111" s="154"/>
    </row>
    <row r="112" spans="1:9" ht="25.5">
      <c r="A112" s="134">
        <v>108</v>
      </c>
      <c r="B112" s="161">
        <v>107</v>
      </c>
      <c r="C112" s="150">
        <v>40208</v>
      </c>
      <c r="D112" s="151" t="s">
        <v>288</v>
      </c>
      <c r="E112" s="158" t="s">
        <v>441</v>
      </c>
      <c r="F112" s="154" t="s">
        <v>318</v>
      </c>
      <c r="G112" s="159">
        <v>0.15</v>
      </c>
      <c r="H112" s="154"/>
      <c r="I112" s="154"/>
    </row>
    <row r="113" spans="1:9" ht="25.5">
      <c r="A113" s="149">
        <v>109</v>
      </c>
      <c r="B113" s="161">
        <v>108</v>
      </c>
      <c r="C113" s="142">
        <v>40209</v>
      </c>
      <c r="D113" s="151" t="s">
        <v>288</v>
      </c>
      <c r="E113" s="158" t="s">
        <v>441</v>
      </c>
      <c r="F113" s="154" t="s">
        <v>318</v>
      </c>
      <c r="G113" s="159">
        <v>0.22</v>
      </c>
      <c r="H113" s="154"/>
      <c r="I113" s="154"/>
    </row>
    <row r="114" spans="1:9" ht="25.5">
      <c r="A114" s="134">
        <v>110</v>
      </c>
      <c r="B114" s="161">
        <v>109</v>
      </c>
      <c r="C114" s="150">
        <v>40210</v>
      </c>
      <c r="D114" s="151" t="s">
        <v>288</v>
      </c>
      <c r="E114" s="158" t="s">
        <v>441</v>
      </c>
      <c r="F114" s="154" t="s">
        <v>318</v>
      </c>
      <c r="G114" s="159">
        <v>0.18</v>
      </c>
      <c r="H114" s="154"/>
      <c r="I114" s="154"/>
    </row>
    <row r="115" spans="1:9" ht="25.5">
      <c r="A115" s="140">
        <v>111</v>
      </c>
      <c r="B115" s="161">
        <v>110</v>
      </c>
      <c r="C115" s="142">
        <v>40211</v>
      </c>
      <c r="D115" s="151" t="s">
        <v>288</v>
      </c>
      <c r="E115" s="158" t="s">
        <v>441</v>
      </c>
      <c r="F115" s="154" t="s">
        <v>318</v>
      </c>
      <c r="G115" s="159">
        <v>0.43</v>
      </c>
      <c r="H115" s="154"/>
      <c r="I115" s="154"/>
    </row>
    <row r="116" spans="1:9" ht="25.5">
      <c r="A116" s="149">
        <v>112</v>
      </c>
      <c r="B116" s="161">
        <v>111</v>
      </c>
      <c r="C116" s="150">
        <v>40212</v>
      </c>
      <c r="D116" s="151" t="s">
        <v>288</v>
      </c>
      <c r="E116" s="158" t="s">
        <v>441</v>
      </c>
      <c r="F116" s="154" t="s">
        <v>318</v>
      </c>
      <c r="G116" s="159">
        <v>0.525</v>
      </c>
      <c r="H116" s="154"/>
      <c r="I116" s="154"/>
    </row>
    <row r="117" spans="1:9" ht="25.5">
      <c r="A117" s="134">
        <v>113</v>
      </c>
      <c r="B117" s="161">
        <v>112</v>
      </c>
      <c r="C117" s="142">
        <v>40213</v>
      </c>
      <c r="D117" s="151" t="s">
        <v>288</v>
      </c>
      <c r="E117" s="158" t="s">
        <v>441</v>
      </c>
      <c r="F117" s="154" t="s">
        <v>318</v>
      </c>
      <c r="G117" s="159">
        <v>0.57</v>
      </c>
      <c r="H117" s="154"/>
      <c r="I117" s="154"/>
    </row>
    <row r="118" spans="1:9" ht="25.5">
      <c r="A118" s="149">
        <v>114</v>
      </c>
      <c r="B118" s="161">
        <v>113</v>
      </c>
      <c r="C118" s="150">
        <v>40214</v>
      </c>
      <c r="D118" s="151" t="s">
        <v>288</v>
      </c>
      <c r="E118" s="158" t="s">
        <v>441</v>
      </c>
      <c r="F118" s="154" t="s">
        <v>318</v>
      </c>
      <c r="G118" s="159">
        <v>1.525</v>
      </c>
      <c r="H118" s="154"/>
      <c r="I118" s="154"/>
    </row>
    <row r="119" spans="1:9" ht="25.5">
      <c r="A119" s="134">
        <v>115</v>
      </c>
      <c r="B119" s="161">
        <v>114</v>
      </c>
      <c r="C119" s="142">
        <v>40215</v>
      </c>
      <c r="D119" s="151" t="s">
        <v>288</v>
      </c>
      <c r="E119" s="158" t="s">
        <v>442</v>
      </c>
      <c r="F119" s="145" t="s">
        <v>328</v>
      </c>
      <c r="G119" s="159">
        <v>0.15</v>
      </c>
      <c r="H119" s="154"/>
      <c r="I119" s="154"/>
    </row>
    <row r="120" spans="1:9" ht="25.5">
      <c r="A120" s="140">
        <v>116</v>
      </c>
      <c r="B120" s="161">
        <v>115</v>
      </c>
      <c r="C120" s="150">
        <v>40216</v>
      </c>
      <c r="D120" s="151" t="s">
        <v>288</v>
      </c>
      <c r="E120" s="158" t="s">
        <v>442</v>
      </c>
      <c r="F120" s="145" t="s">
        <v>328</v>
      </c>
      <c r="G120" s="159">
        <v>0.375</v>
      </c>
      <c r="H120" s="154"/>
      <c r="I120" s="154"/>
    </row>
    <row r="121" spans="1:9" ht="25.5">
      <c r="A121" s="149">
        <v>117</v>
      </c>
      <c r="B121" s="161">
        <v>116</v>
      </c>
      <c r="C121" s="142">
        <v>40217</v>
      </c>
      <c r="D121" s="151" t="s">
        <v>288</v>
      </c>
      <c r="E121" s="158" t="s">
        <v>442</v>
      </c>
      <c r="F121" s="145" t="s">
        <v>328</v>
      </c>
      <c r="G121" s="159">
        <v>0.355</v>
      </c>
      <c r="H121" s="154"/>
      <c r="I121" s="154"/>
    </row>
    <row r="122" spans="1:9" ht="25.5">
      <c r="A122" s="134">
        <v>118</v>
      </c>
      <c r="B122" s="161">
        <v>117</v>
      </c>
      <c r="C122" s="150">
        <v>40218</v>
      </c>
      <c r="D122" s="151" t="s">
        <v>288</v>
      </c>
      <c r="E122" s="158" t="s">
        <v>442</v>
      </c>
      <c r="F122" s="145" t="s">
        <v>328</v>
      </c>
      <c r="G122" s="159">
        <v>0.285</v>
      </c>
      <c r="H122" s="154"/>
      <c r="I122" s="154"/>
    </row>
    <row r="123" spans="1:9" ht="25.5">
      <c r="A123" s="149">
        <v>119</v>
      </c>
      <c r="B123" s="161">
        <v>118</v>
      </c>
      <c r="C123" s="142">
        <v>40219</v>
      </c>
      <c r="D123" s="151" t="s">
        <v>288</v>
      </c>
      <c r="E123" s="158" t="s">
        <v>442</v>
      </c>
      <c r="F123" s="145" t="s">
        <v>328</v>
      </c>
      <c r="G123" s="159">
        <v>0.13</v>
      </c>
      <c r="H123" s="154"/>
      <c r="I123" s="154"/>
    </row>
    <row r="124" spans="1:9" ht="25.5">
      <c r="A124" s="134">
        <v>120</v>
      </c>
      <c r="B124" s="161">
        <v>119</v>
      </c>
      <c r="C124" s="150">
        <v>40220</v>
      </c>
      <c r="D124" s="151" t="s">
        <v>288</v>
      </c>
      <c r="E124" s="158" t="s">
        <v>442</v>
      </c>
      <c r="F124" s="145" t="s">
        <v>328</v>
      </c>
      <c r="G124" s="159">
        <v>0.285</v>
      </c>
      <c r="H124" s="154"/>
      <c r="I124" s="154"/>
    </row>
    <row r="125" spans="1:9" ht="25.5">
      <c r="A125" s="140">
        <v>121</v>
      </c>
      <c r="B125" s="161">
        <v>120</v>
      </c>
      <c r="C125" s="142">
        <v>40221</v>
      </c>
      <c r="D125" s="151" t="s">
        <v>288</v>
      </c>
      <c r="E125" s="158" t="s">
        <v>442</v>
      </c>
      <c r="F125" s="145" t="s">
        <v>328</v>
      </c>
      <c r="G125" s="159">
        <v>0.235</v>
      </c>
      <c r="H125" s="154"/>
      <c r="I125" s="154"/>
    </row>
    <row r="126" spans="1:9" ht="25.5">
      <c r="A126" s="149">
        <v>122</v>
      </c>
      <c r="B126" s="161">
        <v>121</v>
      </c>
      <c r="C126" s="150">
        <v>40222</v>
      </c>
      <c r="D126" s="151" t="s">
        <v>288</v>
      </c>
      <c r="E126" s="158" t="s">
        <v>442</v>
      </c>
      <c r="F126" s="145" t="s">
        <v>328</v>
      </c>
      <c r="G126" s="159">
        <v>0.375</v>
      </c>
      <c r="H126" s="154"/>
      <c r="I126" s="154"/>
    </row>
    <row r="127" spans="1:9" ht="25.5">
      <c r="A127" s="134">
        <v>123</v>
      </c>
      <c r="B127" s="161">
        <v>122</v>
      </c>
      <c r="C127" s="142">
        <v>40223</v>
      </c>
      <c r="D127" s="151" t="s">
        <v>288</v>
      </c>
      <c r="E127" s="158" t="s">
        <v>442</v>
      </c>
      <c r="F127" s="145" t="s">
        <v>328</v>
      </c>
      <c r="G127" s="159">
        <v>1.6</v>
      </c>
      <c r="H127" s="154"/>
      <c r="I127" s="154"/>
    </row>
    <row r="128" spans="1:9" ht="25.5">
      <c r="A128" s="149">
        <v>124</v>
      </c>
      <c r="B128" s="161">
        <v>123</v>
      </c>
      <c r="C128" s="150">
        <v>40224</v>
      </c>
      <c r="D128" s="151" t="s">
        <v>288</v>
      </c>
      <c r="E128" s="158" t="s">
        <v>442</v>
      </c>
      <c r="F128" s="145" t="s">
        <v>328</v>
      </c>
      <c r="G128" s="159">
        <v>0.5</v>
      </c>
      <c r="H128" s="154"/>
      <c r="I128" s="154"/>
    </row>
    <row r="129" spans="1:9" ht="25.5">
      <c r="A129" s="134">
        <v>125</v>
      </c>
      <c r="B129" s="161">
        <v>124</v>
      </c>
      <c r="C129" s="142">
        <v>40225</v>
      </c>
      <c r="D129" s="151" t="s">
        <v>288</v>
      </c>
      <c r="E129" s="158" t="s">
        <v>442</v>
      </c>
      <c r="F129" s="145" t="s">
        <v>328</v>
      </c>
      <c r="G129" s="159">
        <v>1.255</v>
      </c>
      <c r="H129" s="154"/>
      <c r="I129" s="154"/>
    </row>
    <row r="130" spans="1:9" ht="25.5">
      <c r="A130" s="140">
        <v>126</v>
      </c>
      <c r="B130" s="161">
        <v>125</v>
      </c>
      <c r="C130" s="150">
        <v>40226</v>
      </c>
      <c r="D130" s="151" t="s">
        <v>288</v>
      </c>
      <c r="E130" s="158" t="s">
        <v>442</v>
      </c>
      <c r="F130" s="145" t="s">
        <v>328</v>
      </c>
      <c r="G130" s="159">
        <v>0.405</v>
      </c>
      <c r="H130" s="154"/>
      <c r="I130" s="154"/>
    </row>
    <row r="131" spans="1:9" ht="25.5">
      <c r="A131" s="149">
        <v>127</v>
      </c>
      <c r="B131" s="161">
        <v>126</v>
      </c>
      <c r="C131" s="142">
        <v>40227</v>
      </c>
      <c r="D131" s="151" t="s">
        <v>288</v>
      </c>
      <c r="E131" s="158" t="s">
        <v>442</v>
      </c>
      <c r="F131" s="145" t="s">
        <v>328</v>
      </c>
      <c r="G131" s="159">
        <v>0.175</v>
      </c>
      <c r="H131" s="154"/>
      <c r="I131" s="154"/>
    </row>
    <row r="132" spans="1:9" ht="25.5">
      <c r="A132" s="134">
        <v>128</v>
      </c>
      <c r="B132" s="161">
        <v>127</v>
      </c>
      <c r="C132" s="150">
        <v>40228</v>
      </c>
      <c r="D132" s="151" t="s">
        <v>288</v>
      </c>
      <c r="E132" s="158" t="s">
        <v>442</v>
      </c>
      <c r="F132" s="145" t="s">
        <v>328</v>
      </c>
      <c r="G132" s="159">
        <v>0.19</v>
      </c>
      <c r="H132" s="154"/>
      <c r="I132" s="154"/>
    </row>
    <row r="133" spans="1:9" ht="25.5">
      <c r="A133" s="149">
        <v>129</v>
      </c>
      <c r="B133" s="161">
        <v>128</v>
      </c>
      <c r="C133" s="142">
        <v>40229</v>
      </c>
      <c r="D133" s="151" t="s">
        <v>288</v>
      </c>
      <c r="E133" s="158" t="s">
        <v>442</v>
      </c>
      <c r="F133" s="145" t="s">
        <v>328</v>
      </c>
      <c r="G133" s="159">
        <v>1</v>
      </c>
      <c r="H133" s="154"/>
      <c r="I133" s="154"/>
    </row>
    <row r="134" spans="1:9" ht="25.5">
      <c r="A134" s="134">
        <v>130</v>
      </c>
      <c r="B134" s="161">
        <v>129</v>
      </c>
      <c r="C134" s="150">
        <v>40230</v>
      </c>
      <c r="D134" s="151" t="s">
        <v>288</v>
      </c>
      <c r="E134" s="158" t="s">
        <v>442</v>
      </c>
      <c r="F134" s="145" t="s">
        <v>328</v>
      </c>
      <c r="G134" s="159">
        <v>0.075</v>
      </c>
      <c r="H134" s="154"/>
      <c r="I134" s="154"/>
    </row>
    <row r="135" spans="1:9" ht="25.5">
      <c r="A135" s="140">
        <v>131</v>
      </c>
      <c r="B135" s="161">
        <v>130</v>
      </c>
      <c r="C135" s="142">
        <v>40231</v>
      </c>
      <c r="D135" s="151" t="s">
        <v>288</v>
      </c>
      <c r="E135" s="158" t="s">
        <v>442</v>
      </c>
      <c r="F135" s="145" t="s">
        <v>328</v>
      </c>
      <c r="G135" s="159">
        <v>0.4</v>
      </c>
      <c r="H135" s="154"/>
      <c r="I135" s="154"/>
    </row>
    <row r="136" spans="1:9" ht="25.5">
      <c r="A136" s="149">
        <v>132</v>
      </c>
      <c r="B136" s="161">
        <v>131</v>
      </c>
      <c r="C136" s="150">
        <v>40232</v>
      </c>
      <c r="D136" s="151" t="s">
        <v>288</v>
      </c>
      <c r="E136" s="158" t="s">
        <v>442</v>
      </c>
      <c r="F136" s="145" t="s">
        <v>328</v>
      </c>
      <c r="G136" s="159">
        <v>0.185</v>
      </c>
      <c r="H136" s="154"/>
      <c r="I136" s="154"/>
    </row>
    <row r="137" spans="1:9" ht="25.5">
      <c r="A137" s="134">
        <v>133</v>
      </c>
      <c r="B137" s="161">
        <v>132</v>
      </c>
      <c r="C137" s="142">
        <v>40233</v>
      </c>
      <c r="D137" s="151" t="s">
        <v>288</v>
      </c>
      <c r="E137" s="158" t="s">
        <v>442</v>
      </c>
      <c r="F137" s="145" t="s">
        <v>328</v>
      </c>
      <c r="G137" s="159">
        <v>0.155</v>
      </c>
      <c r="H137" s="154"/>
      <c r="I137" s="154"/>
    </row>
    <row r="138" spans="1:9" ht="25.5">
      <c r="A138" s="149">
        <v>134</v>
      </c>
      <c r="B138" s="161">
        <v>133</v>
      </c>
      <c r="C138" s="150">
        <v>40234</v>
      </c>
      <c r="D138" s="151" t="s">
        <v>288</v>
      </c>
      <c r="E138" s="158" t="s">
        <v>442</v>
      </c>
      <c r="F138" s="145" t="s">
        <v>328</v>
      </c>
      <c r="G138" s="159">
        <v>0.255</v>
      </c>
      <c r="H138" s="154"/>
      <c r="I138" s="154"/>
    </row>
    <row r="139" spans="1:9" ht="25.5">
      <c r="A139" s="134">
        <v>135</v>
      </c>
      <c r="B139" s="161">
        <v>134</v>
      </c>
      <c r="C139" s="142">
        <v>40235</v>
      </c>
      <c r="D139" s="151" t="s">
        <v>288</v>
      </c>
      <c r="E139" s="158" t="s">
        <v>442</v>
      </c>
      <c r="F139" s="145" t="s">
        <v>328</v>
      </c>
      <c r="G139" s="159">
        <v>0.555</v>
      </c>
      <c r="H139" s="154"/>
      <c r="I139" s="154"/>
    </row>
    <row r="140" spans="1:9" ht="25.5">
      <c r="A140" s="140">
        <v>136</v>
      </c>
      <c r="B140" s="161">
        <v>135</v>
      </c>
      <c r="C140" s="150">
        <v>40236</v>
      </c>
      <c r="D140" s="151" t="s">
        <v>288</v>
      </c>
      <c r="E140" s="158" t="s">
        <v>442</v>
      </c>
      <c r="F140" s="145" t="s">
        <v>328</v>
      </c>
      <c r="G140" s="159">
        <v>0.605</v>
      </c>
      <c r="H140" s="154" t="s">
        <v>443</v>
      </c>
      <c r="I140" s="154"/>
    </row>
    <row r="141" spans="1:9" ht="25.5">
      <c r="A141" s="149">
        <v>137</v>
      </c>
      <c r="B141" s="161">
        <v>136</v>
      </c>
      <c r="C141" s="142">
        <v>40237</v>
      </c>
      <c r="D141" s="151" t="s">
        <v>288</v>
      </c>
      <c r="E141" s="158" t="s">
        <v>442</v>
      </c>
      <c r="F141" s="145" t="s">
        <v>328</v>
      </c>
      <c r="G141" s="159">
        <v>0.16</v>
      </c>
      <c r="H141" s="154"/>
      <c r="I141" s="154"/>
    </row>
    <row r="142" spans="1:9" ht="25.5">
      <c r="A142" s="134">
        <v>138</v>
      </c>
      <c r="B142" s="161">
        <v>137</v>
      </c>
      <c r="C142" s="150">
        <v>40238</v>
      </c>
      <c r="D142" s="151" t="s">
        <v>288</v>
      </c>
      <c r="E142" s="158" t="s">
        <v>442</v>
      </c>
      <c r="F142" s="145" t="s">
        <v>328</v>
      </c>
      <c r="G142" s="159">
        <v>0.085</v>
      </c>
      <c r="H142" s="154"/>
      <c r="I142" s="154"/>
    </row>
    <row r="143" spans="1:9" ht="25.5">
      <c r="A143" s="149">
        <v>139</v>
      </c>
      <c r="B143" s="161">
        <v>138</v>
      </c>
      <c r="C143" s="142">
        <v>40239</v>
      </c>
      <c r="D143" s="151" t="s">
        <v>288</v>
      </c>
      <c r="E143" s="158" t="s">
        <v>442</v>
      </c>
      <c r="F143" s="145" t="s">
        <v>328</v>
      </c>
      <c r="G143" s="159">
        <v>0.425</v>
      </c>
      <c r="H143" s="154"/>
      <c r="I143" s="154"/>
    </row>
    <row r="144" spans="1:9" ht="25.5">
      <c r="A144" s="134">
        <v>140</v>
      </c>
      <c r="B144" s="161">
        <v>139</v>
      </c>
      <c r="C144" s="150">
        <v>40240</v>
      </c>
      <c r="D144" s="151" t="s">
        <v>288</v>
      </c>
      <c r="E144" s="158" t="s">
        <v>442</v>
      </c>
      <c r="F144" s="145" t="s">
        <v>328</v>
      </c>
      <c r="G144" s="159">
        <v>0.3</v>
      </c>
      <c r="H144" s="154"/>
      <c r="I144" s="154"/>
    </row>
    <row r="145" spans="1:9" ht="25.5">
      <c r="A145" s="140">
        <v>141</v>
      </c>
      <c r="B145" s="161">
        <v>140</v>
      </c>
      <c r="C145" s="142">
        <v>40241</v>
      </c>
      <c r="D145" s="151" t="s">
        <v>288</v>
      </c>
      <c r="E145" s="158" t="s">
        <v>442</v>
      </c>
      <c r="F145" s="145" t="s">
        <v>328</v>
      </c>
      <c r="G145" s="159">
        <v>0.05</v>
      </c>
      <c r="H145" s="154"/>
      <c r="I145" s="154"/>
    </row>
    <row r="146" spans="1:9" ht="25.5">
      <c r="A146" s="149">
        <v>142</v>
      </c>
      <c r="B146" s="161">
        <v>141</v>
      </c>
      <c r="C146" s="150">
        <v>40242</v>
      </c>
      <c r="D146" s="151" t="s">
        <v>288</v>
      </c>
      <c r="E146" s="158" t="s">
        <v>442</v>
      </c>
      <c r="F146" s="145" t="s">
        <v>328</v>
      </c>
      <c r="G146" s="159">
        <v>0.165</v>
      </c>
      <c r="H146" s="154"/>
      <c r="I146" s="154"/>
    </row>
    <row r="147" spans="1:9" ht="25.5">
      <c r="A147" s="134">
        <v>143</v>
      </c>
      <c r="B147" s="161">
        <v>142</v>
      </c>
      <c r="C147" s="142">
        <v>40243</v>
      </c>
      <c r="D147" s="151" t="s">
        <v>288</v>
      </c>
      <c r="E147" s="158" t="s">
        <v>442</v>
      </c>
      <c r="F147" s="145" t="s">
        <v>328</v>
      </c>
      <c r="G147" s="159">
        <v>0.05</v>
      </c>
      <c r="H147" s="154"/>
      <c r="I147" s="154"/>
    </row>
    <row r="148" spans="1:9" ht="25.5">
      <c r="A148" s="149">
        <v>144</v>
      </c>
      <c r="B148" s="161">
        <v>143</v>
      </c>
      <c r="C148" s="150">
        <v>40244</v>
      </c>
      <c r="D148" s="151" t="s">
        <v>288</v>
      </c>
      <c r="E148" s="158" t="s">
        <v>442</v>
      </c>
      <c r="F148" s="145" t="s">
        <v>328</v>
      </c>
      <c r="G148" s="159">
        <v>0.085</v>
      </c>
      <c r="H148" s="154"/>
      <c r="I148" s="154"/>
    </row>
    <row r="149" spans="1:9" ht="25.5">
      <c r="A149" s="134">
        <v>145</v>
      </c>
      <c r="B149" s="161">
        <v>144</v>
      </c>
      <c r="C149" s="142">
        <v>40245</v>
      </c>
      <c r="D149" s="151" t="s">
        <v>288</v>
      </c>
      <c r="E149" s="158" t="s">
        <v>442</v>
      </c>
      <c r="F149" s="145" t="s">
        <v>328</v>
      </c>
      <c r="G149" s="159">
        <v>0.275</v>
      </c>
      <c r="H149" s="154"/>
      <c r="I149" s="154"/>
    </row>
    <row r="150" spans="1:9" ht="38.25">
      <c r="A150" s="140">
        <v>146</v>
      </c>
      <c r="B150" s="161">
        <v>145</v>
      </c>
      <c r="C150" s="150">
        <v>40246</v>
      </c>
      <c r="D150" s="151" t="s">
        <v>288</v>
      </c>
      <c r="E150" s="158" t="s">
        <v>444</v>
      </c>
      <c r="F150" s="145" t="s">
        <v>328</v>
      </c>
      <c r="G150" s="159">
        <v>0.68</v>
      </c>
      <c r="H150" s="154"/>
      <c r="I150" s="154"/>
    </row>
    <row r="151" spans="1:9" ht="25.5">
      <c r="A151" s="149">
        <v>147</v>
      </c>
      <c r="B151" s="161">
        <v>146</v>
      </c>
      <c r="C151" s="142">
        <v>40247</v>
      </c>
      <c r="D151" s="151" t="s">
        <v>288</v>
      </c>
      <c r="E151" s="158" t="s">
        <v>442</v>
      </c>
      <c r="F151" s="145" t="s">
        <v>328</v>
      </c>
      <c r="G151" s="159">
        <v>0.115</v>
      </c>
      <c r="H151" s="154"/>
      <c r="I151" s="154"/>
    </row>
    <row r="152" spans="1:9" ht="25.5">
      <c r="A152" s="134">
        <v>148</v>
      </c>
      <c r="B152" s="161">
        <v>147</v>
      </c>
      <c r="C152" s="150">
        <v>40248</v>
      </c>
      <c r="D152" s="151" t="s">
        <v>288</v>
      </c>
      <c r="E152" s="158" t="s">
        <v>442</v>
      </c>
      <c r="F152" s="145" t="s">
        <v>328</v>
      </c>
      <c r="G152" s="159">
        <v>0.085</v>
      </c>
      <c r="H152" s="154"/>
      <c r="I152" s="154"/>
    </row>
    <row r="153" spans="1:9" ht="25.5">
      <c r="A153" s="149">
        <v>149</v>
      </c>
      <c r="B153" s="161">
        <v>148</v>
      </c>
      <c r="C153" s="142">
        <v>40249</v>
      </c>
      <c r="D153" s="151" t="s">
        <v>288</v>
      </c>
      <c r="E153" s="158" t="s">
        <v>442</v>
      </c>
      <c r="F153" s="145" t="s">
        <v>328</v>
      </c>
      <c r="G153" s="159">
        <v>0.15</v>
      </c>
      <c r="H153" s="154"/>
      <c r="I153" s="154"/>
    </row>
    <row r="154" spans="1:9" ht="25.5">
      <c r="A154" s="134">
        <v>150</v>
      </c>
      <c r="B154" s="161">
        <v>149</v>
      </c>
      <c r="C154" s="150">
        <v>40250</v>
      </c>
      <c r="D154" s="151" t="s">
        <v>288</v>
      </c>
      <c r="E154" s="158" t="s">
        <v>442</v>
      </c>
      <c r="F154" s="145" t="s">
        <v>328</v>
      </c>
      <c r="G154" s="159">
        <v>0.45</v>
      </c>
      <c r="H154" s="154"/>
      <c r="I154" s="154"/>
    </row>
    <row r="155" spans="1:9" ht="25.5">
      <c r="A155" s="140">
        <v>151</v>
      </c>
      <c r="B155" s="161">
        <v>150</v>
      </c>
      <c r="C155" s="142">
        <v>40251</v>
      </c>
      <c r="D155" s="151" t="s">
        <v>288</v>
      </c>
      <c r="E155" s="158" t="s">
        <v>442</v>
      </c>
      <c r="F155" s="145" t="s">
        <v>328</v>
      </c>
      <c r="G155" s="159">
        <v>0.125</v>
      </c>
      <c r="H155" s="154" t="s">
        <v>445</v>
      </c>
      <c r="I155" s="154"/>
    </row>
    <row r="156" spans="1:9" ht="25.5">
      <c r="A156" s="149">
        <v>152</v>
      </c>
      <c r="B156" s="161">
        <v>151</v>
      </c>
      <c r="C156" s="150">
        <v>40252</v>
      </c>
      <c r="D156" s="151" t="s">
        <v>288</v>
      </c>
      <c r="E156" s="158" t="s">
        <v>442</v>
      </c>
      <c r="F156" s="145" t="s">
        <v>328</v>
      </c>
      <c r="G156" s="159">
        <v>0.19</v>
      </c>
      <c r="H156" s="154"/>
      <c r="I156" s="154"/>
    </row>
    <row r="157" spans="1:9" ht="25.5">
      <c r="A157" s="134">
        <v>153</v>
      </c>
      <c r="B157" s="161">
        <v>552</v>
      </c>
      <c r="C157" s="142">
        <v>40253</v>
      </c>
      <c r="D157" s="151" t="s">
        <v>288</v>
      </c>
      <c r="E157" s="158" t="s">
        <v>442</v>
      </c>
      <c r="F157" s="145" t="s">
        <v>328</v>
      </c>
      <c r="G157" s="159">
        <v>0.95</v>
      </c>
      <c r="H157" s="154"/>
      <c r="I157" s="154"/>
    </row>
    <row r="158" spans="1:9" ht="25.5">
      <c r="A158" s="149">
        <v>154</v>
      </c>
      <c r="B158" s="161">
        <v>553</v>
      </c>
      <c r="C158" s="150">
        <v>40254</v>
      </c>
      <c r="D158" s="151" t="s">
        <v>288</v>
      </c>
      <c r="E158" s="158" t="s">
        <v>442</v>
      </c>
      <c r="F158" s="145" t="s">
        <v>328</v>
      </c>
      <c r="G158" s="159">
        <v>0.93</v>
      </c>
      <c r="H158" s="154"/>
      <c r="I158" s="154"/>
    </row>
    <row r="159" spans="1:9" ht="25.5">
      <c r="A159" s="134">
        <v>155</v>
      </c>
      <c r="B159" s="161">
        <v>554</v>
      </c>
      <c r="C159" s="142">
        <v>40255</v>
      </c>
      <c r="D159" s="151" t="s">
        <v>288</v>
      </c>
      <c r="E159" s="158" t="s">
        <v>442</v>
      </c>
      <c r="F159" s="145" t="s">
        <v>328</v>
      </c>
      <c r="G159" s="159">
        <v>0.26</v>
      </c>
      <c r="H159" s="154"/>
      <c r="I159" s="154"/>
    </row>
    <row r="160" spans="1:9" ht="25.5">
      <c r="A160" s="140">
        <v>156</v>
      </c>
      <c r="B160" s="161">
        <v>555</v>
      </c>
      <c r="C160" s="150">
        <v>40256</v>
      </c>
      <c r="D160" s="151" t="s">
        <v>288</v>
      </c>
      <c r="E160" s="158" t="s">
        <v>442</v>
      </c>
      <c r="F160" s="145" t="s">
        <v>328</v>
      </c>
      <c r="G160" s="159">
        <v>0.35</v>
      </c>
      <c r="H160" s="154"/>
      <c r="I160" s="154"/>
    </row>
    <row r="161" spans="1:9" ht="25.5">
      <c r="A161" s="149">
        <v>157</v>
      </c>
      <c r="B161" s="161">
        <v>152</v>
      </c>
      <c r="C161" s="142">
        <v>40257</v>
      </c>
      <c r="D161" s="151" t="s">
        <v>288</v>
      </c>
      <c r="E161" s="158" t="s">
        <v>446</v>
      </c>
      <c r="F161" s="145" t="s">
        <v>312</v>
      </c>
      <c r="G161" s="159">
        <v>1</v>
      </c>
      <c r="H161" s="154"/>
      <c r="I161" s="154"/>
    </row>
    <row r="162" spans="1:9" ht="25.5">
      <c r="A162" s="134">
        <v>158</v>
      </c>
      <c r="B162" s="161">
        <v>153</v>
      </c>
      <c r="C162" s="150">
        <v>40258</v>
      </c>
      <c r="D162" s="151" t="s">
        <v>288</v>
      </c>
      <c r="E162" s="158" t="s">
        <v>446</v>
      </c>
      <c r="F162" s="145" t="s">
        <v>312</v>
      </c>
      <c r="G162" s="159">
        <v>0.2</v>
      </c>
      <c r="H162" s="154"/>
      <c r="I162" s="154"/>
    </row>
    <row r="163" spans="1:9" ht="25.5">
      <c r="A163" s="149">
        <v>159</v>
      </c>
      <c r="B163" s="161">
        <v>154</v>
      </c>
      <c r="C163" s="142">
        <v>40259</v>
      </c>
      <c r="D163" s="151" t="s">
        <v>288</v>
      </c>
      <c r="E163" s="158" t="s">
        <v>446</v>
      </c>
      <c r="F163" s="145" t="s">
        <v>312</v>
      </c>
      <c r="G163" s="159">
        <v>0.065</v>
      </c>
      <c r="H163" s="154"/>
      <c r="I163" s="154"/>
    </row>
    <row r="164" spans="1:9" ht="25.5">
      <c r="A164" s="134">
        <v>160</v>
      </c>
      <c r="B164" s="161">
        <v>155</v>
      </c>
      <c r="C164" s="150">
        <v>40260</v>
      </c>
      <c r="D164" s="151" t="s">
        <v>288</v>
      </c>
      <c r="E164" s="158" t="s">
        <v>446</v>
      </c>
      <c r="F164" s="145" t="s">
        <v>312</v>
      </c>
      <c r="G164" s="159">
        <v>0.45</v>
      </c>
      <c r="H164" s="154"/>
      <c r="I164" s="154"/>
    </row>
    <row r="165" spans="1:9" ht="25.5">
      <c r="A165" s="140">
        <v>161</v>
      </c>
      <c r="B165" s="161">
        <v>156</v>
      </c>
      <c r="C165" s="142">
        <v>40261</v>
      </c>
      <c r="D165" s="151" t="s">
        <v>288</v>
      </c>
      <c r="E165" s="158" t="s">
        <v>446</v>
      </c>
      <c r="F165" s="145" t="s">
        <v>312</v>
      </c>
      <c r="G165" s="159">
        <v>0.16</v>
      </c>
      <c r="H165" s="154"/>
      <c r="I165" s="154"/>
    </row>
    <row r="166" spans="1:9" ht="25.5">
      <c r="A166" s="149">
        <v>162</v>
      </c>
      <c r="B166" s="161">
        <v>157</v>
      </c>
      <c r="C166" s="150">
        <v>40262</v>
      </c>
      <c r="D166" s="151" t="s">
        <v>288</v>
      </c>
      <c r="E166" s="158" t="s">
        <v>446</v>
      </c>
      <c r="F166" s="145" t="s">
        <v>312</v>
      </c>
      <c r="G166" s="159">
        <v>0.09</v>
      </c>
      <c r="H166" s="154"/>
      <c r="I166" s="154"/>
    </row>
    <row r="167" spans="1:9" ht="25.5">
      <c r="A167" s="134">
        <v>163</v>
      </c>
      <c r="B167" s="161">
        <v>158</v>
      </c>
      <c r="C167" s="142">
        <v>40263</v>
      </c>
      <c r="D167" s="151" t="s">
        <v>288</v>
      </c>
      <c r="E167" s="158" t="s">
        <v>446</v>
      </c>
      <c r="F167" s="145" t="s">
        <v>312</v>
      </c>
      <c r="G167" s="159">
        <v>0.225</v>
      </c>
      <c r="H167" s="154"/>
      <c r="I167" s="154"/>
    </row>
    <row r="168" spans="1:9" ht="25.5">
      <c r="A168" s="149">
        <v>164</v>
      </c>
      <c r="B168" s="161">
        <v>159</v>
      </c>
      <c r="C168" s="150">
        <v>40264</v>
      </c>
      <c r="D168" s="151" t="s">
        <v>288</v>
      </c>
      <c r="E168" s="158" t="s">
        <v>446</v>
      </c>
      <c r="F168" s="145" t="s">
        <v>312</v>
      </c>
      <c r="G168" s="159">
        <v>0.28</v>
      </c>
      <c r="H168" s="154"/>
      <c r="I168" s="154"/>
    </row>
    <row r="169" spans="1:9" ht="25.5">
      <c r="A169" s="134">
        <v>165</v>
      </c>
      <c r="B169" s="161">
        <v>160</v>
      </c>
      <c r="C169" s="142">
        <v>40265</v>
      </c>
      <c r="D169" s="151" t="s">
        <v>288</v>
      </c>
      <c r="E169" s="158" t="s">
        <v>446</v>
      </c>
      <c r="F169" s="145" t="s">
        <v>312</v>
      </c>
      <c r="G169" s="159">
        <v>0.27</v>
      </c>
      <c r="H169" s="154"/>
      <c r="I169" s="154"/>
    </row>
    <row r="170" spans="1:9" ht="25.5">
      <c r="A170" s="140">
        <v>166</v>
      </c>
      <c r="B170" s="161">
        <v>161</v>
      </c>
      <c r="C170" s="150">
        <v>40266</v>
      </c>
      <c r="D170" s="151" t="s">
        <v>288</v>
      </c>
      <c r="E170" s="158" t="s">
        <v>446</v>
      </c>
      <c r="F170" s="145" t="s">
        <v>312</v>
      </c>
      <c r="G170" s="159">
        <v>0.655</v>
      </c>
      <c r="H170" s="154"/>
      <c r="I170" s="154"/>
    </row>
    <row r="171" spans="1:9" ht="25.5">
      <c r="A171" s="149">
        <v>167</v>
      </c>
      <c r="B171" s="161">
        <v>162</v>
      </c>
      <c r="C171" s="142">
        <v>40267</v>
      </c>
      <c r="D171" s="151" t="s">
        <v>288</v>
      </c>
      <c r="E171" s="158" t="s">
        <v>446</v>
      </c>
      <c r="F171" s="145" t="s">
        <v>312</v>
      </c>
      <c r="G171" s="159">
        <v>0.35</v>
      </c>
      <c r="H171" s="154"/>
      <c r="I171" s="154"/>
    </row>
    <row r="172" spans="1:9" ht="25.5">
      <c r="A172" s="134">
        <v>168</v>
      </c>
      <c r="B172" s="161">
        <v>163</v>
      </c>
      <c r="C172" s="150">
        <v>40268</v>
      </c>
      <c r="D172" s="151" t="s">
        <v>288</v>
      </c>
      <c r="E172" s="158" t="s">
        <v>446</v>
      </c>
      <c r="F172" s="145" t="s">
        <v>312</v>
      </c>
      <c r="G172" s="159">
        <v>0.35</v>
      </c>
      <c r="H172" s="154"/>
      <c r="I172" s="154"/>
    </row>
    <row r="173" spans="1:9" ht="25.5">
      <c r="A173" s="149">
        <v>169</v>
      </c>
      <c r="B173" s="161">
        <v>164</v>
      </c>
      <c r="C173" s="142">
        <v>40269</v>
      </c>
      <c r="D173" s="151" t="s">
        <v>288</v>
      </c>
      <c r="E173" s="158" t="s">
        <v>446</v>
      </c>
      <c r="F173" s="145" t="s">
        <v>312</v>
      </c>
      <c r="G173" s="159">
        <v>0.075</v>
      </c>
      <c r="H173" s="154"/>
      <c r="I173" s="154"/>
    </row>
    <row r="174" spans="1:9" ht="25.5">
      <c r="A174" s="134">
        <v>170</v>
      </c>
      <c r="B174" s="161">
        <v>165</v>
      </c>
      <c r="C174" s="150">
        <v>40270</v>
      </c>
      <c r="D174" s="151" t="s">
        <v>288</v>
      </c>
      <c r="E174" s="158" t="s">
        <v>446</v>
      </c>
      <c r="F174" s="145" t="s">
        <v>312</v>
      </c>
      <c r="G174" s="159">
        <v>0.54</v>
      </c>
      <c r="H174" s="154"/>
      <c r="I174" s="154"/>
    </row>
    <row r="175" spans="1:9" ht="25.5">
      <c r="A175" s="140">
        <v>171</v>
      </c>
      <c r="B175" s="161">
        <v>166</v>
      </c>
      <c r="C175" s="142">
        <v>40271</v>
      </c>
      <c r="D175" s="151" t="s">
        <v>288</v>
      </c>
      <c r="E175" s="158" t="s">
        <v>446</v>
      </c>
      <c r="F175" s="145" t="s">
        <v>312</v>
      </c>
      <c r="G175" s="159">
        <v>0.35</v>
      </c>
      <c r="H175" s="154"/>
      <c r="I175" s="154"/>
    </row>
    <row r="176" spans="1:9" ht="25.5">
      <c r="A176" s="149">
        <v>172</v>
      </c>
      <c r="B176" s="161">
        <v>167</v>
      </c>
      <c r="C176" s="150">
        <v>40272</v>
      </c>
      <c r="D176" s="151" t="s">
        <v>288</v>
      </c>
      <c r="E176" s="158" t="s">
        <v>446</v>
      </c>
      <c r="F176" s="145" t="s">
        <v>312</v>
      </c>
      <c r="G176" s="159">
        <v>0.865</v>
      </c>
      <c r="H176" s="154"/>
      <c r="I176" s="154"/>
    </row>
    <row r="177" spans="1:9" ht="25.5">
      <c r="A177" s="134">
        <v>173</v>
      </c>
      <c r="B177" s="161">
        <v>168</v>
      </c>
      <c r="C177" s="142">
        <v>40273</v>
      </c>
      <c r="D177" s="151" t="s">
        <v>288</v>
      </c>
      <c r="E177" s="158" t="s">
        <v>446</v>
      </c>
      <c r="F177" s="145" t="s">
        <v>312</v>
      </c>
      <c r="G177" s="159">
        <v>0.585</v>
      </c>
      <c r="H177" s="154"/>
      <c r="I177" s="154"/>
    </row>
    <row r="178" spans="1:9" ht="25.5">
      <c r="A178" s="149">
        <v>174</v>
      </c>
      <c r="B178" s="161">
        <v>169</v>
      </c>
      <c r="C178" s="150">
        <v>40274</v>
      </c>
      <c r="D178" s="151" t="s">
        <v>288</v>
      </c>
      <c r="E178" s="158" t="s">
        <v>446</v>
      </c>
      <c r="F178" s="145" t="s">
        <v>312</v>
      </c>
      <c r="G178" s="159">
        <v>0.285</v>
      </c>
      <c r="H178" s="154"/>
      <c r="I178" s="154"/>
    </row>
    <row r="179" spans="1:9" ht="25.5">
      <c r="A179" s="134">
        <v>175</v>
      </c>
      <c r="B179" s="161">
        <v>170</v>
      </c>
      <c r="C179" s="142">
        <v>40275</v>
      </c>
      <c r="D179" s="151" t="s">
        <v>288</v>
      </c>
      <c r="E179" s="158" t="s">
        <v>446</v>
      </c>
      <c r="F179" s="145" t="s">
        <v>312</v>
      </c>
      <c r="G179" s="159">
        <v>0.4</v>
      </c>
      <c r="H179" s="154"/>
      <c r="I179" s="154"/>
    </row>
    <row r="180" spans="1:9" ht="25.5">
      <c r="A180" s="140">
        <v>176</v>
      </c>
      <c r="B180" s="161">
        <v>171</v>
      </c>
      <c r="C180" s="150">
        <v>40276</v>
      </c>
      <c r="D180" s="151" t="s">
        <v>288</v>
      </c>
      <c r="E180" s="158" t="s">
        <v>446</v>
      </c>
      <c r="F180" s="145" t="s">
        <v>312</v>
      </c>
      <c r="G180" s="159">
        <v>0.53</v>
      </c>
      <c r="H180" s="154"/>
      <c r="I180" s="154"/>
    </row>
    <row r="181" spans="1:9" ht="25.5">
      <c r="A181" s="149">
        <v>177</v>
      </c>
      <c r="B181" s="161">
        <v>172</v>
      </c>
      <c r="C181" s="142">
        <v>40277</v>
      </c>
      <c r="D181" s="151" t="s">
        <v>288</v>
      </c>
      <c r="E181" s="158" t="s">
        <v>446</v>
      </c>
      <c r="F181" s="145" t="s">
        <v>312</v>
      </c>
      <c r="G181" s="159">
        <v>0.575</v>
      </c>
      <c r="H181" s="154"/>
      <c r="I181" s="154"/>
    </row>
    <row r="182" spans="1:9" ht="25.5">
      <c r="A182" s="134">
        <v>178</v>
      </c>
      <c r="B182" s="161">
        <v>173</v>
      </c>
      <c r="C182" s="150">
        <v>40278</v>
      </c>
      <c r="D182" s="151" t="s">
        <v>288</v>
      </c>
      <c r="E182" s="158" t="s">
        <v>447</v>
      </c>
      <c r="F182" s="145" t="s">
        <v>309</v>
      </c>
      <c r="G182" s="159">
        <v>0.635</v>
      </c>
      <c r="H182" s="154"/>
      <c r="I182" s="154"/>
    </row>
    <row r="183" spans="1:9" ht="25.5">
      <c r="A183" s="149">
        <v>179</v>
      </c>
      <c r="B183" s="161">
        <v>174</v>
      </c>
      <c r="C183" s="142">
        <v>40279</v>
      </c>
      <c r="D183" s="151" t="s">
        <v>288</v>
      </c>
      <c r="E183" s="158" t="s">
        <v>447</v>
      </c>
      <c r="F183" s="145" t="s">
        <v>309</v>
      </c>
      <c r="G183" s="159">
        <v>1.49</v>
      </c>
      <c r="H183" s="154"/>
      <c r="I183" s="154"/>
    </row>
    <row r="184" spans="1:9" ht="25.5">
      <c r="A184" s="134">
        <v>180</v>
      </c>
      <c r="B184" s="161">
        <v>175</v>
      </c>
      <c r="C184" s="150">
        <v>40280</v>
      </c>
      <c r="D184" s="151" t="s">
        <v>288</v>
      </c>
      <c r="E184" s="158" t="s">
        <v>447</v>
      </c>
      <c r="F184" s="145" t="s">
        <v>309</v>
      </c>
      <c r="G184" s="159">
        <v>0.125</v>
      </c>
      <c r="H184" s="154"/>
      <c r="I184" s="154"/>
    </row>
    <row r="185" spans="1:9" ht="25.5">
      <c r="A185" s="140">
        <v>181</v>
      </c>
      <c r="B185" s="161">
        <v>176</v>
      </c>
      <c r="C185" s="142">
        <v>40281</v>
      </c>
      <c r="D185" s="151" t="s">
        <v>288</v>
      </c>
      <c r="E185" s="158" t="s">
        <v>447</v>
      </c>
      <c r="F185" s="145" t="s">
        <v>309</v>
      </c>
      <c r="G185" s="159">
        <v>2.24</v>
      </c>
      <c r="H185" s="154"/>
      <c r="I185" s="154"/>
    </row>
    <row r="186" spans="1:9" ht="25.5">
      <c r="A186" s="149">
        <v>182</v>
      </c>
      <c r="B186" s="161">
        <v>177</v>
      </c>
      <c r="C186" s="150">
        <v>40282</v>
      </c>
      <c r="D186" s="151" t="s">
        <v>288</v>
      </c>
      <c r="E186" s="158" t="s">
        <v>447</v>
      </c>
      <c r="F186" s="145" t="s">
        <v>309</v>
      </c>
      <c r="G186" s="159">
        <v>0.365</v>
      </c>
      <c r="H186" s="154"/>
      <c r="I186" s="154"/>
    </row>
    <row r="187" spans="1:9" ht="25.5">
      <c r="A187" s="134">
        <v>183</v>
      </c>
      <c r="B187" s="161">
        <v>178</v>
      </c>
      <c r="C187" s="142">
        <v>40283</v>
      </c>
      <c r="D187" s="151" t="s">
        <v>288</v>
      </c>
      <c r="E187" s="158" t="s">
        <v>447</v>
      </c>
      <c r="F187" s="145" t="s">
        <v>309</v>
      </c>
      <c r="G187" s="159">
        <v>0.435</v>
      </c>
      <c r="H187" s="154"/>
      <c r="I187" s="154"/>
    </row>
    <row r="188" spans="1:9" ht="25.5">
      <c r="A188" s="149">
        <v>184</v>
      </c>
      <c r="B188" s="161">
        <v>179</v>
      </c>
      <c r="C188" s="150">
        <v>40284</v>
      </c>
      <c r="D188" s="151" t="s">
        <v>288</v>
      </c>
      <c r="E188" s="158" t="s">
        <v>447</v>
      </c>
      <c r="F188" s="145" t="s">
        <v>309</v>
      </c>
      <c r="G188" s="159">
        <v>0.15</v>
      </c>
      <c r="H188" s="154"/>
      <c r="I188" s="154"/>
    </row>
    <row r="189" spans="1:9" ht="25.5">
      <c r="A189" s="134">
        <v>185</v>
      </c>
      <c r="B189" s="161">
        <v>180</v>
      </c>
      <c r="C189" s="142">
        <v>40285</v>
      </c>
      <c r="D189" s="151" t="s">
        <v>288</v>
      </c>
      <c r="E189" s="158" t="s">
        <v>447</v>
      </c>
      <c r="F189" s="145" t="s">
        <v>309</v>
      </c>
      <c r="G189" s="159">
        <v>0.265</v>
      </c>
      <c r="H189" s="154"/>
      <c r="I189" s="154"/>
    </row>
    <row r="190" spans="1:9" ht="25.5">
      <c r="A190" s="140">
        <v>186</v>
      </c>
      <c r="B190" s="161">
        <v>181</v>
      </c>
      <c r="C190" s="150">
        <v>40286</v>
      </c>
      <c r="D190" s="151" t="s">
        <v>288</v>
      </c>
      <c r="E190" s="158" t="s">
        <v>447</v>
      </c>
      <c r="F190" s="145" t="s">
        <v>309</v>
      </c>
      <c r="G190" s="159">
        <v>0.475</v>
      </c>
      <c r="H190" s="154"/>
      <c r="I190" s="154"/>
    </row>
    <row r="191" spans="1:9" ht="25.5">
      <c r="A191" s="149">
        <v>187</v>
      </c>
      <c r="B191" s="161">
        <v>182</v>
      </c>
      <c r="C191" s="142">
        <v>40287</v>
      </c>
      <c r="D191" s="151" t="s">
        <v>288</v>
      </c>
      <c r="E191" s="158" t="s">
        <v>447</v>
      </c>
      <c r="F191" s="145" t="s">
        <v>309</v>
      </c>
      <c r="G191" s="159">
        <v>2.5</v>
      </c>
      <c r="H191" s="154"/>
      <c r="I191" s="154"/>
    </row>
    <row r="192" spans="1:9" ht="25.5">
      <c r="A192" s="134">
        <v>188</v>
      </c>
      <c r="B192" s="161">
        <v>183</v>
      </c>
      <c r="C192" s="150">
        <v>40288</v>
      </c>
      <c r="D192" s="151" t="s">
        <v>288</v>
      </c>
      <c r="E192" s="158" t="s">
        <v>447</v>
      </c>
      <c r="F192" s="145" t="s">
        <v>309</v>
      </c>
      <c r="G192" s="159">
        <v>0.7</v>
      </c>
      <c r="H192" s="154"/>
      <c r="I192" s="154"/>
    </row>
    <row r="193" spans="1:9" ht="25.5">
      <c r="A193" s="149">
        <v>189</v>
      </c>
      <c r="B193" s="161">
        <v>184</v>
      </c>
      <c r="C193" s="142">
        <v>40289</v>
      </c>
      <c r="D193" s="151" t="s">
        <v>288</v>
      </c>
      <c r="E193" s="158" t="s">
        <v>448</v>
      </c>
      <c r="F193" s="154" t="s">
        <v>303</v>
      </c>
      <c r="G193" s="159">
        <v>0.3</v>
      </c>
      <c r="H193" s="154"/>
      <c r="I193" s="154"/>
    </row>
    <row r="194" spans="1:9" ht="25.5">
      <c r="A194" s="134">
        <v>190</v>
      </c>
      <c r="B194" s="161">
        <v>185</v>
      </c>
      <c r="C194" s="150">
        <v>40290</v>
      </c>
      <c r="D194" s="151" t="s">
        <v>288</v>
      </c>
      <c r="E194" s="158" t="s">
        <v>448</v>
      </c>
      <c r="F194" s="154" t="s">
        <v>303</v>
      </c>
      <c r="G194" s="159">
        <v>0.075</v>
      </c>
      <c r="H194" s="154"/>
      <c r="I194" s="154"/>
    </row>
    <row r="195" spans="1:9" ht="25.5">
      <c r="A195" s="140">
        <v>191</v>
      </c>
      <c r="B195" s="161">
        <v>186</v>
      </c>
      <c r="C195" s="142">
        <v>40291</v>
      </c>
      <c r="D195" s="151" t="s">
        <v>288</v>
      </c>
      <c r="E195" s="158" t="s">
        <v>448</v>
      </c>
      <c r="F195" s="154" t="s">
        <v>303</v>
      </c>
      <c r="G195" s="159">
        <v>0.415</v>
      </c>
      <c r="H195" s="154"/>
      <c r="I195" s="154"/>
    </row>
    <row r="196" spans="1:9" ht="25.5">
      <c r="A196" s="149">
        <v>192</v>
      </c>
      <c r="B196" s="161">
        <v>187</v>
      </c>
      <c r="C196" s="150">
        <v>40292</v>
      </c>
      <c r="D196" s="151" t="s">
        <v>288</v>
      </c>
      <c r="E196" s="158" t="s">
        <v>448</v>
      </c>
      <c r="F196" s="154" t="s">
        <v>303</v>
      </c>
      <c r="G196" s="159">
        <v>0.78</v>
      </c>
      <c r="H196" s="154"/>
      <c r="I196" s="154"/>
    </row>
    <row r="197" spans="1:9" ht="25.5">
      <c r="A197" s="134">
        <v>193</v>
      </c>
      <c r="B197" s="161">
        <v>188</v>
      </c>
      <c r="C197" s="142">
        <v>40293</v>
      </c>
      <c r="D197" s="151" t="s">
        <v>288</v>
      </c>
      <c r="E197" s="158" t="s">
        <v>448</v>
      </c>
      <c r="F197" s="154" t="s">
        <v>303</v>
      </c>
      <c r="G197" s="159">
        <v>0.19</v>
      </c>
      <c r="H197" s="154"/>
      <c r="I197" s="154"/>
    </row>
    <row r="198" spans="1:9" ht="25.5">
      <c r="A198" s="149">
        <v>194</v>
      </c>
      <c r="B198" s="161">
        <v>189</v>
      </c>
      <c r="C198" s="150">
        <v>40294</v>
      </c>
      <c r="D198" s="151" t="s">
        <v>288</v>
      </c>
      <c r="E198" s="158" t="s">
        <v>448</v>
      </c>
      <c r="F198" s="154" t="s">
        <v>303</v>
      </c>
      <c r="G198" s="159">
        <v>1.415</v>
      </c>
      <c r="H198" s="154"/>
      <c r="I198" s="154"/>
    </row>
    <row r="199" spans="1:9" ht="25.5">
      <c r="A199" s="134">
        <v>195</v>
      </c>
      <c r="B199" s="161">
        <v>190</v>
      </c>
      <c r="C199" s="142">
        <v>40295</v>
      </c>
      <c r="D199" s="151" t="s">
        <v>288</v>
      </c>
      <c r="E199" s="158" t="s">
        <v>448</v>
      </c>
      <c r="F199" s="154" t="s">
        <v>303</v>
      </c>
      <c r="G199" s="159">
        <v>0.305</v>
      </c>
      <c r="H199" s="154"/>
      <c r="I199" s="154"/>
    </row>
    <row r="200" spans="1:9" ht="25.5">
      <c r="A200" s="140">
        <v>196</v>
      </c>
      <c r="B200" s="161">
        <v>191</v>
      </c>
      <c r="C200" s="150">
        <v>40296</v>
      </c>
      <c r="D200" s="151" t="s">
        <v>288</v>
      </c>
      <c r="E200" s="158" t="s">
        <v>448</v>
      </c>
      <c r="F200" s="154" t="s">
        <v>303</v>
      </c>
      <c r="G200" s="159">
        <v>0.45</v>
      </c>
      <c r="H200" s="154"/>
      <c r="I200" s="154"/>
    </row>
    <row r="201" spans="1:9" ht="25.5">
      <c r="A201" s="149">
        <v>197</v>
      </c>
      <c r="B201" s="161">
        <v>192</v>
      </c>
      <c r="C201" s="142">
        <v>40297</v>
      </c>
      <c r="D201" s="151" t="s">
        <v>288</v>
      </c>
      <c r="E201" s="158" t="s">
        <v>448</v>
      </c>
      <c r="F201" s="154" t="s">
        <v>303</v>
      </c>
      <c r="G201" s="159">
        <v>0.37</v>
      </c>
      <c r="H201" s="154"/>
      <c r="I201" s="154"/>
    </row>
    <row r="202" spans="1:9" ht="25.5">
      <c r="A202" s="134">
        <v>198</v>
      </c>
      <c r="B202" s="161">
        <v>193</v>
      </c>
      <c r="C202" s="150">
        <v>40298</v>
      </c>
      <c r="D202" s="151" t="s">
        <v>288</v>
      </c>
      <c r="E202" s="158" t="s">
        <v>448</v>
      </c>
      <c r="F202" s="154" t="s">
        <v>303</v>
      </c>
      <c r="G202" s="159">
        <v>1.455</v>
      </c>
      <c r="H202" s="154"/>
      <c r="I202" s="154"/>
    </row>
    <row r="203" spans="1:9" ht="25.5">
      <c r="A203" s="149">
        <v>199</v>
      </c>
      <c r="B203" s="161">
        <v>194</v>
      </c>
      <c r="C203" s="142">
        <v>40299</v>
      </c>
      <c r="D203" s="151" t="s">
        <v>288</v>
      </c>
      <c r="E203" s="158" t="s">
        <v>448</v>
      </c>
      <c r="F203" s="154" t="s">
        <v>303</v>
      </c>
      <c r="G203" s="159">
        <v>0.115</v>
      </c>
      <c r="H203" s="154"/>
      <c r="I203" s="154"/>
    </row>
    <row r="204" spans="1:9" ht="25.5">
      <c r="A204" s="134">
        <v>200</v>
      </c>
      <c r="B204" s="161">
        <v>195</v>
      </c>
      <c r="C204" s="150">
        <v>40300</v>
      </c>
      <c r="D204" s="151" t="s">
        <v>288</v>
      </c>
      <c r="E204" s="158" t="s">
        <v>448</v>
      </c>
      <c r="F204" s="154" t="s">
        <v>303</v>
      </c>
      <c r="G204" s="159">
        <v>0.38</v>
      </c>
      <c r="H204" s="154"/>
      <c r="I204" s="154"/>
    </row>
    <row r="205" spans="1:9" ht="25.5">
      <c r="A205" s="140">
        <v>201</v>
      </c>
      <c r="B205" s="161">
        <v>196</v>
      </c>
      <c r="C205" s="142">
        <v>40301</v>
      </c>
      <c r="D205" s="151" t="s">
        <v>288</v>
      </c>
      <c r="E205" s="158" t="s">
        <v>448</v>
      </c>
      <c r="F205" s="154" t="s">
        <v>303</v>
      </c>
      <c r="G205" s="159">
        <v>0.165</v>
      </c>
      <c r="H205" s="154"/>
      <c r="I205" s="154"/>
    </row>
    <row r="206" spans="1:9" ht="25.5">
      <c r="A206" s="149">
        <v>202</v>
      </c>
      <c r="B206" s="161">
        <v>197</v>
      </c>
      <c r="C206" s="150">
        <v>40302</v>
      </c>
      <c r="D206" s="151" t="s">
        <v>288</v>
      </c>
      <c r="E206" s="158" t="s">
        <v>448</v>
      </c>
      <c r="F206" s="154" t="s">
        <v>303</v>
      </c>
      <c r="G206" s="159">
        <v>0.25</v>
      </c>
      <c r="H206" s="154"/>
      <c r="I206" s="154"/>
    </row>
    <row r="207" spans="1:9" ht="25.5">
      <c r="A207" s="134">
        <v>203</v>
      </c>
      <c r="B207" s="161">
        <v>198</v>
      </c>
      <c r="C207" s="142">
        <v>40303</v>
      </c>
      <c r="D207" s="151" t="s">
        <v>288</v>
      </c>
      <c r="E207" s="158" t="s">
        <v>448</v>
      </c>
      <c r="F207" s="154" t="s">
        <v>303</v>
      </c>
      <c r="G207" s="159">
        <v>1.05</v>
      </c>
      <c r="H207" s="154"/>
      <c r="I207" s="154"/>
    </row>
    <row r="208" spans="1:9" ht="25.5">
      <c r="A208" s="149">
        <v>204</v>
      </c>
      <c r="B208" s="161">
        <v>199</v>
      </c>
      <c r="C208" s="150">
        <v>40304</v>
      </c>
      <c r="D208" s="151" t="s">
        <v>288</v>
      </c>
      <c r="E208" s="158" t="s">
        <v>448</v>
      </c>
      <c r="F208" s="154" t="s">
        <v>303</v>
      </c>
      <c r="G208" s="159">
        <v>0.23</v>
      </c>
      <c r="H208" s="154"/>
      <c r="I208" s="154"/>
    </row>
    <row r="209" spans="1:9" ht="25.5">
      <c r="A209" s="134">
        <v>205</v>
      </c>
      <c r="B209" s="161">
        <v>200</v>
      </c>
      <c r="C209" s="142">
        <v>40305</v>
      </c>
      <c r="D209" s="151" t="s">
        <v>288</v>
      </c>
      <c r="E209" s="158" t="s">
        <v>448</v>
      </c>
      <c r="F209" s="154" t="s">
        <v>303</v>
      </c>
      <c r="G209" s="159">
        <v>0.7</v>
      </c>
      <c r="H209" s="154"/>
      <c r="I209" s="154"/>
    </row>
    <row r="210" spans="1:9" ht="25.5">
      <c r="A210" s="140">
        <v>206</v>
      </c>
      <c r="B210" s="161">
        <v>201</v>
      </c>
      <c r="C210" s="150">
        <v>40306</v>
      </c>
      <c r="D210" s="151" t="s">
        <v>288</v>
      </c>
      <c r="E210" s="158" t="s">
        <v>448</v>
      </c>
      <c r="F210" s="154" t="s">
        <v>303</v>
      </c>
      <c r="G210" s="159">
        <v>0.475</v>
      </c>
      <c r="H210" s="154"/>
      <c r="I210" s="154"/>
    </row>
    <row r="211" spans="1:9" ht="25.5">
      <c r="A211" s="149">
        <v>207</v>
      </c>
      <c r="B211" s="161">
        <v>202</v>
      </c>
      <c r="C211" s="142">
        <v>40307</v>
      </c>
      <c r="D211" s="151" t="s">
        <v>288</v>
      </c>
      <c r="E211" s="158" t="s">
        <v>448</v>
      </c>
      <c r="F211" s="154" t="s">
        <v>303</v>
      </c>
      <c r="G211" s="159">
        <v>0.53</v>
      </c>
      <c r="H211" s="154"/>
      <c r="I211" s="154"/>
    </row>
    <row r="212" spans="1:9" ht="25.5">
      <c r="A212" s="134">
        <v>208</v>
      </c>
      <c r="B212" s="161">
        <v>203</v>
      </c>
      <c r="C212" s="150">
        <v>40308</v>
      </c>
      <c r="D212" s="151" t="s">
        <v>288</v>
      </c>
      <c r="E212" s="158" t="s">
        <v>448</v>
      </c>
      <c r="F212" s="154" t="s">
        <v>303</v>
      </c>
      <c r="G212" s="159">
        <v>0.075</v>
      </c>
      <c r="H212" s="154"/>
      <c r="I212" s="154"/>
    </row>
    <row r="213" spans="1:9" ht="25.5">
      <c r="A213" s="149">
        <v>209</v>
      </c>
      <c r="B213" s="161">
        <v>204</v>
      </c>
      <c r="C213" s="142">
        <v>40309</v>
      </c>
      <c r="D213" s="151" t="s">
        <v>288</v>
      </c>
      <c r="E213" s="158" t="s">
        <v>448</v>
      </c>
      <c r="F213" s="154" t="s">
        <v>303</v>
      </c>
      <c r="G213" s="159">
        <v>0.21</v>
      </c>
      <c r="H213" s="154"/>
      <c r="I213" s="154"/>
    </row>
    <row r="214" spans="1:9" ht="25.5">
      <c r="A214" s="134">
        <v>210</v>
      </c>
      <c r="B214" s="161">
        <v>205</v>
      </c>
      <c r="C214" s="150">
        <v>40310</v>
      </c>
      <c r="D214" s="151" t="s">
        <v>288</v>
      </c>
      <c r="E214" s="158" t="s">
        <v>448</v>
      </c>
      <c r="F214" s="154" t="s">
        <v>303</v>
      </c>
      <c r="G214" s="159">
        <v>0.15</v>
      </c>
      <c r="H214" s="154"/>
      <c r="I214" s="154"/>
    </row>
    <row r="215" spans="1:9" ht="25.5">
      <c r="A215" s="140">
        <v>211</v>
      </c>
      <c r="B215" s="161">
        <v>206</v>
      </c>
      <c r="C215" s="142">
        <v>40311</v>
      </c>
      <c r="D215" s="151" t="s">
        <v>288</v>
      </c>
      <c r="E215" s="158" t="s">
        <v>448</v>
      </c>
      <c r="F215" s="154" t="s">
        <v>303</v>
      </c>
      <c r="G215" s="159">
        <v>0.19</v>
      </c>
      <c r="H215" s="154"/>
      <c r="I215" s="154"/>
    </row>
    <row r="216" spans="1:9" ht="25.5">
      <c r="A216" s="149">
        <v>212</v>
      </c>
      <c r="B216" s="161">
        <v>207</v>
      </c>
      <c r="C216" s="150">
        <v>40312</v>
      </c>
      <c r="D216" s="151" t="s">
        <v>288</v>
      </c>
      <c r="E216" s="158" t="s">
        <v>448</v>
      </c>
      <c r="F216" s="154" t="s">
        <v>303</v>
      </c>
      <c r="G216" s="159">
        <v>0.67</v>
      </c>
      <c r="H216" s="154"/>
      <c r="I216" s="154"/>
    </row>
    <row r="217" spans="1:9" ht="25.5">
      <c r="A217" s="134">
        <v>213</v>
      </c>
      <c r="B217" s="161">
        <v>208</v>
      </c>
      <c r="C217" s="142">
        <v>40313</v>
      </c>
      <c r="D217" s="151" t="s">
        <v>288</v>
      </c>
      <c r="E217" s="158" t="s">
        <v>448</v>
      </c>
      <c r="F217" s="154" t="s">
        <v>303</v>
      </c>
      <c r="G217" s="159">
        <v>0.125</v>
      </c>
      <c r="H217" s="154"/>
      <c r="I217" s="154"/>
    </row>
    <row r="218" spans="1:9" ht="25.5">
      <c r="A218" s="149">
        <v>214</v>
      </c>
      <c r="B218" s="161">
        <v>209</v>
      </c>
      <c r="C218" s="150">
        <v>40314</v>
      </c>
      <c r="D218" s="151" t="s">
        <v>288</v>
      </c>
      <c r="E218" s="158" t="s">
        <v>448</v>
      </c>
      <c r="F218" s="154" t="s">
        <v>303</v>
      </c>
      <c r="G218" s="159">
        <v>0.225</v>
      </c>
      <c r="H218" s="154"/>
      <c r="I218" s="154"/>
    </row>
    <row r="219" spans="1:9" ht="25.5">
      <c r="A219" s="134">
        <v>215</v>
      </c>
      <c r="B219" s="161">
        <v>210</v>
      </c>
      <c r="C219" s="142">
        <v>40315</v>
      </c>
      <c r="D219" s="151" t="s">
        <v>288</v>
      </c>
      <c r="E219" s="158" t="s">
        <v>448</v>
      </c>
      <c r="F219" s="154" t="s">
        <v>303</v>
      </c>
      <c r="G219" s="159">
        <v>0.215</v>
      </c>
      <c r="H219" s="154"/>
      <c r="I219" s="154"/>
    </row>
    <row r="220" spans="1:9" ht="25.5">
      <c r="A220" s="140">
        <v>216</v>
      </c>
      <c r="B220" s="161">
        <v>211</v>
      </c>
      <c r="C220" s="150">
        <v>40316</v>
      </c>
      <c r="D220" s="151" t="s">
        <v>288</v>
      </c>
      <c r="E220" s="158" t="s">
        <v>448</v>
      </c>
      <c r="F220" s="154" t="s">
        <v>303</v>
      </c>
      <c r="G220" s="159">
        <v>0.115</v>
      </c>
      <c r="H220" s="154"/>
      <c r="I220" s="154"/>
    </row>
    <row r="221" spans="1:9" ht="25.5">
      <c r="A221" s="149">
        <v>217</v>
      </c>
      <c r="B221" s="161">
        <v>212</v>
      </c>
      <c r="C221" s="142">
        <v>40317</v>
      </c>
      <c r="D221" s="151" t="s">
        <v>288</v>
      </c>
      <c r="E221" s="158" t="s">
        <v>448</v>
      </c>
      <c r="F221" s="154" t="s">
        <v>303</v>
      </c>
      <c r="G221" s="159">
        <v>0.1</v>
      </c>
      <c r="H221" s="154"/>
      <c r="I221" s="154"/>
    </row>
    <row r="222" spans="1:9" ht="25.5">
      <c r="A222" s="134">
        <v>218</v>
      </c>
      <c r="B222" s="161">
        <v>213</v>
      </c>
      <c r="C222" s="150">
        <v>40318</v>
      </c>
      <c r="D222" s="151" t="s">
        <v>288</v>
      </c>
      <c r="E222" s="158" t="s">
        <v>448</v>
      </c>
      <c r="F222" s="154" t="s">
        <v>303</v>
      </c>
      <c r="G222" s="159">
        <v>0.13</v>
      </c>
      <c r="H222" s="154"/>
      <c r="I222" s="154"/>
    </row>
    <row r="223" spans="1:9" ht="25.5">
      <c r="A223" s="149">
        <v>219</v>
      </c>
      <c r="B223" s="161">
        <v>214</v>
      </c>
      <c r="C223" s="142">
        <v>40319</v>
      </c>
      <c r="D223" s="151" t="s">
        <v>288</v>
      </c>
      <c r="E223" s="158" t="s">
        <v>448</v>
      </c>
      <c r="F223" s="154" t="s">
        <v>303</v>
      </c>
      <c r="G223" s="159">
        <v>0.915</v>
      </c>
      <c r="H223" s="154"/>
      <c r="I223" s="154"/>
    </row>
    <row r="224" spans="1:9" ht="25.5">
      <c r="A224" s="134">
        <v>220</v>
      </c>
      <c r="B224" s="161">
        <v>215</v>
      </c>
      <c r="C224" s="150">
        <v>40320</v>
      </c>
      <c r="D224" s="151" t="s">
        <v>288</v>
      </c>
      <c r="E224" s="158" t="s">
        <v>448</v>
      </c>
      <c r="F224" s="154" t="s">
        <v>303</v>
      </c>
      <c r="G224" s="159">
        <v>0.225</v>
      </c>
      <c r="H224" s="154"/>
      <c r="I224" s="154"/>
    </row>
    <row r="225" spans="1:9" ht="25.5">
      <c r="A225" s="140">
        <v>221</v>
      </c>
      <c r="B225" s="161">
        <v>216</v>
      </c>
      <c r="C225" s="142">
        <v>40321</v>
      </c>
      <c r="D225" s="151" t="s">
        <v>288</v>
      </c>
      <c r="E225" s="158" t="s">
        <v>449</v>
      </c>
      <c r="F225" s="145" t="s">
        <v>450</v>
      </c>
      <c r="G225" s="159">
        <v>0.79</v>
      </c>
      <c r="H225" s="154"/>
      <c r="I225" s="154"/>
    </row>
    <row r="226" spans="1:9" ht="25.5">
      <c r="A226" s="149">
        <v>222</v>
      </c>
      <c r="B226" s="161">
        <v>217</v>
      </c>
      <c r="C226" s="150">
        <v>40322</v>
      </c>
      <c r="D226" s="151" t="s">
        <v>288</v>
      </c>
      <c r="E226" s="158" t="s">
        <v>449</v>
      </c>
      <c r="F226" s="145" t="s">
        <v>451</v>
      </c>
      <c r="G226" s="159">
        <v>0.5</v>
      </c>
      <c r="H226" s="154"/>
      <c r="I226" s="154"/>
    </row>
    <row r="227" spans="1:9" ht="25.5">
      <c r="A227" s="134">
        <v>223</v>
      </c>
      <c r="B227" s="161">
        <v>218</v>
      </c>
      <c r="C227" s="142">
        <v>40323</v>
      </c>
      <c r="D227" s="151" t="s">
        <v>288</v>
      </c>
      <c r="E227" s="158" t="s">
        <v>449</v>
      </c>
      <c r="F227" s="145" t="s">
        <v>451</v>
      </c>
      <c r="G227" s="159">
        <v>0.29</v>
      </c>
      <c r="H227" s="154"/>
      <c r="I227" s="154"/>
    </row>
    <row r="228" spans="1:9" ht="25.5">
      <c r="A228" s="149">
        <v>224</v>
      </c>
      <c r="B228" s="161">
        <v>219</v>
      </c>
      <c r="C228" s="150">
        <v>40324</v>
      </c>
      <c r="D228" s="151" t="s">
        <v>288</v>
      </c>
      <c r="E228" s="158" t="s">
        <v>449</v>
      </c>
      <c r="F228" s="145" t="s">
        <v>451</v>
      </c>
      <c r="G228" s="159">
        <v>0.08</v>
      </c>
      <c r="H228" s="154"/>
      <c r="I228" s="154"/>
    </row>
    <row r="229" spans="1:9" ht="25.5">
      <c r="A229" s="134">
        <v>225</v>
      </c>
      <c r="B229" s="161">
        <v>220</v>
      </c>
      <c r="C229" s="142">
        <v>40325</v>
      </c>
      <c r="D229" s="151" t="s">
        <v>288</v>
      </c>
      <c r="E229" s="158" t="s">
        <v>449</v>
      </c>
      <c r="F229" s="145" t="s">
        <v>451</v>
      </c>
      <c r="G229" s="159">
        <v>1.08</v>
      </c>
      <c r="H229" s="154"/>
      <c r="I229" s="154"/>
    </row>
    <row r="230" spans="1:9" ht="25.5">
      <c r="A230" s="140">
        <v>226</v>
      </c>
      <c r="B230" s="161">
        <v>221</v>
      </c>
      <c r="C230" s="150">
        <v>40326</v>
      </c>
      <c r="D230" s="151" t="s">
        <v>288</v>
      </c>
      <c r="E230" s="158" t="s">
        <v>449</v>
      </c>
      <c r="F230" s="145" t="s">
        <v>451</v>
      </c>
      <c r="G230" s="159">
        <v>0.19</v>
      </c>
      <c r="H230" s="154"/>
      <c r="I230" s="154"/>
    </row>
    <row r="231" spans="1:9" ht="25.5">
      <c r="A231" s="149">
        <v>227</v>
      </c>
      <c r="B231" s="161">
        <v>222</v>
      </c>
      <c r="C231" s="142">
        <v>40327</v>
      </c>
      <c r="D231" s="151" t="s">
        <v>288</v>
      </c>
      <c r="E231" s="158" t="s">
        <v>452</v>
      </c>
      <c r="F231" s="154" t="s">
        <v>453</v>
      </c>
      <c r="G231" s="159">
        <v>1.425</v>
      </c>
      <c r="H231" s="154"/>
      <c r="I231" s="154"/>
    </row>
    <row r="232" spans="1:9" ht="25.5">
      <c r="A232" s="134">
        <v>228</v>
      </c>
      <c r="B232" s="161">
        <v>223</v>
      </c>
      <c r="C232" s="150">
        <v>40328</v>
      </c>
      <c r="D232" s="151" t="s">
        <v>288</v>
      </c>
      <c r="E232" s="158" t="s">
        <v>452</v>
      </c>
      <c r="F232" s="154" t="s">
        <v>453</v>
      </c>
      <c r="G232" s="159">
        <v>0.81</v>
      </c>
      <c r="H232" s="154"/>
      <c r="I232" s="154"/>
    </row>
    <row r="233" spans="1:9" ht="25.5">
      <c r="A233" s="149">
        <v>229</v>
      </c>
      <c r="B233" s="161">
        <v>224</v>
      </c>
      <c r="C233" s="142">
        <v>40329</v>
      </c>
      <c r="D233" s="151" t="s">
        <v>288</v>
      </c>
      <c r="E233" s="158" t="s">
        <v>452</v>
      </c>
      <c r="F233" s="154" t="s">
        <v>454</v>
      </c>
      <c r="G233" s="159">
        <v>1.025</v>
      </c>
      <c r="H233" s="154"/>
      <c r="I233" s="154"/>
    </row>
    <row r="234" spans="1:9" ht="25.5">
      <c r="A234" s="134">
        <v>230</v>
      </c>
      <c r="B234" s="161">
        <v>225</v>
      </c>
      <c r="C234" s="150">
        <v>40330</v>
      </c>
      <c r="D234" s="151" t="s">
        <v>288</v>
      </c>
      <c r="E234" s="158" t="s">
        <v>452</v>
      </c>
      <c r="F234" s="154" t="s">
        <v>454</v>
      </c>
      <c r="G234" s="159">
        <v>1.1</v>
      </c>
      <c r="H234" s="154"/>
      <c r="I234" s="154"/>
    </row>
    <row r="235" spans="1:9" ht="25.5">
      <c r="A235" s="140">
        <v>231</v>
      </c>
      <c r="B235" s="161">
        <v>226</v>
      </c>
      <c r="C235" s="142">
        <v>40331</v>
      </c>
      <c r="D235" s="151" t="s">
        <v>288</v>
      </c>
      <c r="E235" s="158" t="s">
        <v>452</v>
      </c>
      <c r="F235" s="154" t="s">
        <v>454</v>
      </c>
      <c r="G235" s="159">
        <v>1.1</v>
      </c>
      <c r="H235" s="154"/>
      <c r="I235" s="154"/>
    </row>
    <row r="236" spans="1:9" ht="25.5">
      <c r="A236" s="149">
        <v>232</v>
      </c>
      <c r="B236" s="161">
        <v>227</v>
      </c>
      <c r="C236" s="150">
        <v>40332</v>
      </c>
      <c r="D236" s="151" t="s">
        <v>288</v>
      </c>
      <c r="E236" s="158" t="s">
        <v>452</v>
      </c>
      <c r="F236" s="154" t="s">
        <v>454</v>
      </c>
      <c r="G236" s="159">
        <v>0.7</v>
      </c>
      <c r="H236" s="154"/>
      <c r="I236" s="154"/>
    </row>
    <row r="237" spans="1:9" ht="25.5">
      <c r="A237" s="134">
        <v>233</v>
      </c>
      <c r="B237" s="161">
        <v>228</v>
      </c>
      <c r="C237" s="142">
        <v>40333</v>
      </c>
      <c r="D237" s="151" t="s">
        <v>288</v>
      </c>
      <c r="E237" s="158" t="s">
        <v>452</v>
      </c>
      <c r="F237" s="154" t="s">
        <v>454</v>
      </c>
      <c r="G237" s="159">
        <v>0.34</v>
      </c>
      <c r="H237" s="154"/>
      <c r="I237" s="154"/>
    </row>
    <row r="238" spans="1:9" ht="25.5">
      <c r="A238" s="149">
        <v>234</v>
      </c>
      <c r="B238" s="161">
        <v>229</v>
      </c>
      <c r="C238" s="150">
        <v>40334</v>
      </c>
      <c r="D238" s="151" t="s">
        <v>288</v>
      </c>
      <c r="E238" s="158" t="s">
        <v>452</v>
      </c>
      <c r="F238" s="154" t="s">
        <v>454</v>
      </c>
      <c r="G238" s="159">
        <v>0.165</v>
      </c>
      <c r="H238" s="154"/>
      <c r="I238" s="154"/>
    </row>
    <row r="239" spans="1:9" ht="25.5">
      <c r="A239" s="134">
        <v>235</v>
      </c>
      <c r="B239" s="161">
        <v>230</v>
      </c>
      <c r="C239" s="142">
        <v>40335</v>
      </c>
      <c r="D239" s="151" t="s">
        <v>288</v>
      </c>
      <c r="E239" s="158" t="s">
        <v>452</v>
      </c>
      <c r="F239" s="154" t="s">
        <v>454</v>
      </c>
      <c r="G239" s="159">
        <v>0.15</v>
      </c>
      <c r="H239" s="154"/>
      <c r="I239" s="154"/>
    </row>
    <row r="240" spans="1:9" ht="25.5">
      <c r="A240" s="140">
        <v>236</v>
      </c>
      <c r="B240" s="161">
        <v>231</v>
      </c>
      <c r="C240" s="150">
        <v>40336</v>
      </c>
      <c r="D240" s="151" t="s">
        <v>288</v>
      </c>
      <c r="E240" s="158" t="s">
        <v>452</v>
      </c>
      <c r="F240" s="154" t="s">
        <v>454</v>
      </c>
      <c r="G240" s="159">
        <v>0.84</v>
      </c>
      <c r="H240" s="154"/>
      <c r="I240" s="154"/>
    </row>
    <row r="241" spans="1:9" ht="25.5">
      <c r="A241" s="149">
        <v>237</v>
      </c>
      <c r="B241" s="161">
        <v>232</v>
      </c>
      <c r="C241" s="142">
        <v>40337</v>
      </c>
      <c r="D241" s="151" t="s">
        <v>288</v>
      </c>
      <c r="E241" s="158" t="s">
        <v>452</v>
      </c>
      <c r="F241" s="154" t="s">
        <v>454</v>
      </c>
      <c r="G241" s="159">
        <v>0.14</v>
      </c>
      <c r="H241" s="154"/>
      <c r="I241" s="154"/>
    </row>
    <row r="242" spans="1:9" ht="25.5">
      <c r="A242" s="134">
        <v>238</v>
      </c>
      <c r="B242" s="161">
        <v>548</v>
      </c>
      <c r="C242" s="150">
        <v>40338</v>
      </c>
      <c r="D242" s="151" t="s">
        <v>288</v>
      </c>
      <c r="E242" s="158" t="s">
        <v>452</v>
      </c>
      <c r="F242" s="154" t="s">
        <v>454</v>
      </c>
      <c r="G242" s="159">
        <v>0.35</v>
      </c>
      <c r="H242" s="154"/>
      <c r="I242" s="154"/>
    </row>
    <row r="243" spans="1:9" ht="25.5">
      <c r="A243" s="149">
        <v>239</v>
      </c>
      <c r="B243" s="161">
        <v>233</v>
      </c>
      <c r="C243" s="142">
        <v>40339</v>
      </c>
      <c r="D243" s="151" t="s">
        <v>288</v>
      </c>
      <c r="E243" s="158" t="s">
        <v>455</v>
      </c>
      <c r="F243" s="145" t="s">
        <v>456</v>
      </c>
      <c r="G243" s="159">
        <v>0.28</v>
      </c>
      <c r="H243" s="154"/>
      <c r="I243" s="154"/>
    </row>
    <row r="244" spans="1:9" ht="25.5">
      <c r="A244" s="134">
        <v>240</v>
      </c>
      <c r="B244" s="161">
        <v>234</v>
      </c>
      <c r="C244" s="150">
        <v>40340</v>
      </c>
      <c r="D244" s="151" t="s">
        <v>288</v>
      </c>
      <c r="E244" s="158" t="s">
        <v>455</v>
      </c>
      <c r="F244" s="145" t="s">
        <v>456</v>
      </c>
      <c r="G244" s="159">
        <v>0.63</v>
      </c>
      <c r="H244" s="154"/>
      <c r="I244" s="154"/>
    </row>
    <row r="245" spans="1:9" ht="25.5">
      <c r="A245" s="140">
        <v>241</v>
      </c>
      <c r="B245" s="161">
        <v>235</v>
      </c>
      <c r="C245" s="142">
        <v>40341</v>
      </c>
      <c r="D245" s="151" t="s">
        <v>288</v>
      </c>
      <c r="E245" s="158" t="s">
        <v>455</v>
      </c>
      <c r="F245" s="145" t="s">
        <v>456</v>
      </c>
      <c r="G245" s="159">
        <v>1.915</v>
      </c>
      <c r="H245" s="154"/>
      <c r="I245" s="154"/>
    </row>
    <row r="246" spans="1:9" ht="25.5">
      <c r="A246" s="149">
        <v>242</v>
      </c>
      <c r="B246" s="161">
        <v>236</v>
      </c>
      <c r="C246" s="150">
        <v>40342</v>
      </c>
      <c r="D246" s="151" t="s">
        <v>288</v>
      </c>
      <c r="E246" s="158" t="s">
        <v>455</v>
      </c>
      <c r="F246" s="145" t="s">
        <v>456</v>
      </c>
      <c r="G246" s="159">
        <v>0.6</v>
      </c>
      <c r="H246" s="154"/>
      <c r="I246" s="154"/>
    </row>
    <row r="247" spans="1:9" ht="25.5">
      <c r="A247" s="134">
        <v>243</v>
      </c>
      <c r="B247" s="161">
        <v>237</v>
      </c>
      <c r="C247" s="142">
        <v>40343</v>
      </c>
      <c r="D247" s="151" t="s">
        <v>288</v>
      </c>
      <c r="E247" s="158" t="s">
        <v>455</v>
      </c>
      <c r="F247" s="145" t="s">
        <v>456</v>
      </c>
      <c r="G247" s="159">
        <v>0.2</v>
      </c>
      <c r="H247" s="154"/>
      <c r="I247" s="154"/>
    </row>
    <row r="248" spans="1:9" ht="25.5">
      <c r="A248" s="149">
        <v>244</v>
      </c>
      <c r="B248" s="161">
        <v>238</v>
      </c>
      <c r="C248" s="150">
        <v>40344</v>
      </c>
      <c r="D248" s="151" t="s">
        <v>288</v>
      </c>
      <c r="E248" s="158" t="s">
        <v>455</v>
      </c>
      <c r="F248" s="145" t="s">
        <v>456</v>
      </c>
      <c r="G248" s="159">
        <v>0.6</v>
      </c>
      <c r="H248" s="154"/>
      <c r="I248" s="154"/>
    </row>
    <row r="249" spans="1:9" ht="25.5">
      <c r="A249" s="134">
        <v>245</v>
      </c>
      <c r="B249" s="161">
        <v>239</v>
      </c>
      <c r="C249" s="142">
        <v>40345</v>
      </c>
      <c r="D249" s="151" t="s">
        <v>288</v>
      </c>
      <c r="E249" s="158" t="s">
        <v>455</v>
      </c>
      <c r="F249" s="145" t="s">
        <v>456</v>
      </c>
      <c r="G249" s="159">
        <v>0.55</v>
      </c>
      <c r="H249" s="154"/>
      <c r="I249" s="154"/>
    </row>
    <row r="250" spans="1:9" ht="25.5">
      <c r="A250" s="140">
        <v>246</v>
      </c>
      <c r="B250" s="161">
        <v>240</v>
      </c>
      <c r="C250" s="150">
        <v>40346</v>
      </c>
      <c r="D250" s="151" t="s">
        <v>288</v>
      </c>
      <c r="E250" s="158" t="s">
        <v>455</v>
      </c>
      <c r="F250" s="145" t="s">
        <v>457</v>
      </c>
      <c r="G250" s="159">
        <v>2.61</v>
      </c>
      <c r="H250" s="154"/>
      <c r="I250" s="154"/>
    </row>
    <row r="251" spans="1:9" ht="25.5">
      <c r="A251" s="149">
        <v>247</v>
      </c>
      <c r="B251" s="161">
        <v>241</v>
      </c>
      <c r="C251" s="142">
        <v>40347</v>
      </c>
      <c r="D251" s="151" t="s">
        <v>288</v>
      </c>
      <c r="E251" s="158" t="s">
        <v>458</v>
      </c>
      <c r="F251" s="145" t="s">
        <v>346</v>
      </c>
      <c r="G251" s="159">
        <v>0.225</v>
      </c>
      <c r="H251" s="154"/>
      <c r="I251" s="154"/>
    </row>
    <row r="252" spans="1:9" ht="25.5">
      <c r="A252" s="134">
        <v>248</v>
      </c>
      <c r="B252" s="161">
        <v>242</v>
      </c>
      <c r="C252" s="150">
        <v>40348</v>
      </c>
      <c r="D252" s="151" t="s">
        <v>288</v>
      </c>
      <c r="E252" s="158" t="s">
        <v>458</v>
      </c>
      <c r="F252" s="145" t="s">
        <v>346</v>
      </c>
      <c r="G252" s="159">
        <v>0.9</v>
      </c>
      <c r="H252" s="154"/>
      <c r="I252" s="154"/>
    </row>
    <row r="253" spans="1:9" ht="25.5">
      <c r="A253" s="149">
        <v>249</v>
      </c>
      <c r="B253" s="161">
        <v>243</v>
      </c>
      <c r="C253" s="142">
        <v>40349</v>
      </c>
      <c r="D253" s="151" t="s">
        <v>288</v>
      </c>
      <c r="E253" s="158" t="s">
        <v>458</v>
      </c>
      <c r="F253" s="145" t="s">
        <v>346</v>
      </c>
      <c r="G253" s="159">
        <v>0.075</v>
      </c>
      <c r="H253" s="154"/>
      <c r="I253" s="154"/>
    </row>
    <row r="254" spans="1:9" ht="25.5">
      <c r="A254" s="134">
        <v>250</v>
      </c>
      <c r="B254" s="161">
        <v>244</v>
      </c>
      <c r="C254" s="150">
        <v>40350</v>
      </c>
      <c r="D254" s="151" t="s">
        <v>288</v>
      </c>
      <c r="E254" s="158" t="s">
        <v>458</v>
      </c>
      <c r="F254" s="145" t="s">
        <v>346</v>
      </c>
      <c r="G254" s="159">
        <v>0.29</v>
      </c>
      <c r="H254" s="154"/>
      <c r="I254" s="154"/>
    </row>
    <row r="255" spans="1:9" ht="25.5">
      <c r="A255" s="140">
        <v>251</v>
      </c>
      <c r="B255" s="161">
        <v>245</v>
      </c>
      <c r="C255" s="142">
        <v>40351</v>
      </c>
      <c r="D255" s="151" t="s">
        <v>288</v>
      </c>
      <c r="E255" s="158" t="s">
        <v>458</v>
      </c>
      <c r="F255" s="145" t="s">
        <v>346</v>
      </c>
      <c r="G255" s="159">
        <v>0.79</v>
      </c>
      <c r="H255" s="154"/>
      <c r="I255" s="154"/>
    </row>
    <row r="256" spans="1:9" ht="25.5">
      <c r="A256" s="149">
        <v>252</v>
      </c>
      <c r="B256" s="161">
        <v>246</v>
      </c>
      <c r="C256" s="150">
        <v>40352</v>
      </c>
      <c r="D256" s="151" t="s">
        <v>288</v>
      </c>
      <c r="E256" s="158" t="s">
        <v>458</v>
      </c>
      <c r="F256" s="145" t="s">
        <v>346</v>
      </c>
      <c r="G256" s="159">
        <v>0.6</v>
      </c>
      <c r="H256" s="154"/>
      <c r="I256" s="154"/>
    </row>
    <row r="257" spans="1:9" ht="25.5">
      <c r="A257" s="134">
        <v>253</v>
      </c>
      <c r="B257" s="161">
        <v>247</v>
      </c>
      <c r="C257" s="142">
        <v>40353</v>
      </c>
      <c r="D257" s="151" t="s">
        <v>288</v>
      </c>
      <c r="E257" s="158" t="s">
        <v>458</v>
      </c>
      <c r="F257" s="145" t="s">
        <v>346</v>
      </c>
      <c r="G257" s="159">
        <v>1.155</v>
      </c>
      <c r="H257" s="154"/>
      <c r="I257" s="154"/>
    </row>
    <row r="258" spans="1:9" ht="38.25">
      <c r="A258" s="149">
        <v>254</v>
      </c>
      <c r="B258" s="161">
        <v>248</v>
      </c>
      <c r="C258" s="150">
        <v>40354</v>
      </c>
      <c r="D258" s="151" t="s">
        <v>288</v>
      </c>
      <c r="E258" s="158" t="s">
        <v>458</v>
      </c>
      <c r="F258" s="145" t="s">
        <v>459</v>
      </c>
      <c r="G258" s="159">
        <v>2.24</v>
      </c>
      <c r="H258" s="154"/>
      <c r="I258" s="154"/>
    </row>
    <row r="259" spans="1:9" ht="25.5">
      <c r="A259" s="134">
        <v>255</v>
      </c>
      <c r="B259" s="161">
        <v>249</v>
      </c>
      <c r="C259" s="142">
        <v>40355</v>
      </c>
      <c r="D259" s="151" t="s">
        <v>288</v>
      </c>
      <c r="E259" s="158" t="s">
        <v>458</v>
      </c>
      <c r="F259" s="145" t="s">
        <v>346</v>
      </c>
      <c r="G259" s="159">
        <v>0.55</v>
      </c>
      <c r="H259" s="154"/>
      <c r="I259" s="154"/>
    </row>
    <row r="260" spans="1:9" ht="25.5">
      <c r="A260" s="140">
        <v>256</v>
      </c>
      <c r="B260" s="161">
        <v>250</v>
      </c>
      <c r="C260" s="150">
        <v>40356</v>
      </c>
      <c r="D260" s="151" t="s">
        <v>288</v>
      </c>
      <c r="E260" s="158" t="s">
        <v>460</v>
      </c>
      <c r="F260" s="145" t="s">
        <v>351</v>
      </c>
      <c r="G260" s="159">
        <v>0.38</v>
      </c>
      <c r="H260" s="154"/>
      <c r="I260" s="154"/>
    </row>
    <row r="261" spans="1:9" ht="25.5">
      <c r="A261" s="149">
        <v>257</v>
      </c>
      <c r="B261" s="161">
        <v>251</v>
      </c>
      <c r="C261" s="142">
        <v>40357</v>
      </c>
      <c r="D261" s="151" t="s">
        <v>288</v>
      </c>
      <c r="E261" s="158" t="s">
        <v>460</v>
      </c>
      <c r="F261" s="145" t="s">
        <v>351</v>
      </c>
      <c r="G261" s="159">
        <v>0.15</v>
      </c>
      <c r="H261" s="154"/>
      <c r="I261" s="154"/>
    </row>
    <row r="262" spans="1:9" ht="25.5">
      <c r="A262" s="134">
        <v>258</v>
      </c>
      <c r="B262" s="161">
        <v>252</v>
      </c>
      <c r="C262" s="150">
        <v>40358</v>
      </c>
      <c r="D262" s="151" t="s">
        <v>288</v>
      </c>
      <c r="E262" s="158" t="s">
        <v>460</v>
      </c>
      <c r="F262" s="145" t="s">
        <v>351</v>
      </c>
      <c r="G262" s="159">
        <v>0.565</v>
      </c>
      <c r="H262" s="154"/>
      <c r="I262" s="154"/>
    </row>
    <row r="263" spans="1:9" ht="25.5">
      <c r="A263" s="149">
        <v>259</v>
      </c>
      <c r="B263" s="161">
        <v>253</v>
      </c>
      <c r="C263" s="142">
        <v>40359</v>
      </c>
      <c r="D263" s="151" t="s">
        <v>288</v>
      </c>
      <c r="E263" s="158" t="s">
        <v>460</v>
      </c>
      <c r="F263" s="145" t="s">
        <v>351</v>
      </c>
      <c r="G263" s="159">
        <v>0.49</v>
      </c>
      <c r="H263" s="154"/>
      <c r="I263" s="154"/>
    </row>
    <row r="264" spans="1:9" ht="25.5">
      <c r="A264" s="134">
        <v>260</v>
      </c>
      <c r="B264" s="161">
        <v>254</v>
      </c>
      <c r="C264" s="150">
        <v>40360</v>
      </c>
      <c r="D264" s="151" t="s">
        <v>288</v>
      </c>
      <c r="E264" s="158" t="s">
        <v>460</v>
      </c>
      <c r="F264" s="145" t="s">
        <v>351</v>
      </c>
      <c r="G264" s="159">
        <v>0.875</v>
      </c>
      <c r="H264" s="154"/>
      <c r="I264" s="154"/>
    </row>
    <row r="265" spans="1:9" ht="25.5">
      <c r="A265" s="140">
        <v>261</v>
      </c>
      <c r="B265" s="161">
        <v>255</v>
      </c>
      <c r="C265" s="142">
        <v>40361</v>
      </c>
      <c r="D265" s="151" t="s">
        <v>288</v>
      </c>
      <c r="E265" s="158" t="s">
        <v>460</v>
      </c>
      <c r="F265" s="145" t="s">
        <v>351</v>
      </c>
      <c r="G265" s="159">
        <v>0.08</v>
      </c>
      <c r="H265" s="154"/>
      <c r="I265" s="154"/>
    </row>
    <row r="266" spans="1:9" ht="25.5">
      <c r="A266" s="149">
        <v>262</v>
      </c>
      <c r="B266" s="161">
        <v>256</v>
      </c>
      <c r="C266" s="150">
        <v>40362</v>
      </c>
      <c r="D266" s="151" t="s">
        <v>288</v>
      </c>
      <c r="E266" s="158" t="s">
        <v>460</v>
      </c>
      <c r="F266" s="145" t="s">
        <v>351</v>
      </c>
      <c r="G266" s="159">
        <v>0.2</v>
      </c>
      <c r="H266" s="154"/>
      <c r="I266" s="154"/>
    </row>
    <row r="267" spans="1:9" ht="25.5">
      <c r="A267" s="134">
        <v>263</v>
      </c>
      <c r="B267" s="161">
        <v>257</v>
      </c>
      <c r="C267" s="142">
        <v>40363</v>
      </c>
      <c r="D267" s="151" t="s">
        <v>288</v>
      </c>
      <c r="E267" s="158" t="s">
        <v>460</v>
      </c>
      <c r="F267" s="145" t="s">
        <v>351</v>
      </c>
      <c r="G267" s="159">
        <v>0.18</v>
      </c>
      <c r="H267" s="154"/>
      <c r="I267" s="154"/>
    </row>
    <row r="268" spans="1:9" ht="25.5">
      <c r="A268" s="149">
        <v>264</v>
      </c>
      <c r="B268" s="161">
        <v>258</v>
      </c>
      <c r="C268" s="150">
        <v>40364</v>
      </c>
      <c r="D268" s="151" t="s">
        <v>288</v>
      </c>
      <c r="E268" s="158" t="s">
        <v>460</v>
      </c>
      <c r="F268" s="145" t="s">
        <v>351</v>
      </c>
      <c r="G268" s="159">
        <v>0.1</v>
      </c>
      <c r="H268" s="154"/>
      <c r="I268" s="154"/>
    </row>
    <row r="269" spans="1:9" ht="25.5">
      <c r="A269" s="134">
        <v>265</v>
      </c>
      <c r="B269" s="161">
        <v>259</v>
      </c>
      <c r="C269" s="142">
        <v>40365</v>
      </c>
      <c r="D269" s="151" t="s">
        <v>288</v>
      </c>
      <c r="E269" s="158" t="s">
        <v>460</v>
      </c>
      <c r="F269" s="145" t="s">
        <v>351</v>
      </c>
      <c r="G269" s="159">
        <v>0.07</v>
      </c>
      <c r="H269" s="154"/>
      <c r="I269" s="154"/>
    </row>
    <row r="270" spans="1:9" ht="25.5">
      <c r="A270" s="140">
        <v>266</v>
      </c>
      <c r="B270" s="161">
        <v>260</v>
      </c>
      <c r="C270" s="150">
        <v>40366</v>
      </c>
      <c r="D270" s="151" t="s">
        <v>288</v>
      </c>
      <c r="E270" s="158" t="s">
        <v>460</v>
      </c>
      <c r="F270" s="145" t="s">
        <v>351</v>
      </c>
      <c r="G270" s="159">
        <v>0.5</v>
      </c>
      <c r="H270" s="154"/>
      <c r="I270" s="154"/>
    </row>
    <row r="271" spans="1:9" ht="25.5">
      <c r="A271" s="149">
        <v>267</v>
      </c>
      <c r="B271" s="161">
        <v>261</v>
      </c>
      <c r="C271" s="142">
        <v>40367</v>
      </c>
      <c r="D271" s="151" t="s">
        <v>288</v>
      </c>
      <c r="E271" s="158" t="s">
        <v>460</v>
      </c>
      <c r="F271" s="145" t="s">
        <v>351</v>
      </c>
      <c r="G271" s="159">
        <v>0.075</v>
      </c>
      <c r="H271" s="154"/>
      <c r="I271" s="154"/>
    </row>
    <row r="272" spans="1:9" ht="25.5">
      <c r="A272" s="134">
        <v>268</v>
      </c>
      <c r="B272" s="161">
        <v>262</v>
      </c>
      <c r="C272" s="150">
        <v>40368</v>
      </c>
      <c r="D272" s="151" t="s">
        <v>288</v>
      </c>
      <c r="E272" s="158" t="s">
        <v>460</v>
      </c>
      <c r="F272" s="145" t="s">
        <v>351</v>
      </c>
      <c r="G272" s="159">
        <v>0.54</v>
      </c>
      <c r="H272" s="154"/>
      <c r="I272" s="154" t="s">
        <v>461</v>
      </c>
    </row>
    <row r="273" spans="1:9" ht="25.5">
      <c r="A273" s="149">
        <v>269</v>
      </c>
      <c r="B273" s="161">
        <v>263</v>
      </c>
      <c r="C273" s="142">
        <v>40369</v>
      </c>
      <c r="D273" s="151" t="s">
        <v>288</v>
      </c>
      <c r="E273" s="158" t="s">
        <v>460</v>
      </c>
      <c r="F273" s="145" t="s">
        <v>351</v>
      </c>
      <c r="G273" s="159">
        <v>0.3</v>
      </c>
      <c r="H273" s="154"/>
      <c r="I273" s="154"/>
    </row>
    <row r="274" spans="1:9" ht="25.5">
      <c r="A274" s="134">
        <v>270</v>
      </c>
      <c r="B274" s="161">
        <v>264</v>
      </c>
      <c r="C274" s="150">
        <v>40370</v>
      </c>
      <c r="D274" s="151" t="s">
        <v>288</v>
      </c>
      <c r="E274" s="158" t="s">
        <v>460</v>
      </c>
      <c r="F274" s="145" t="s">
        <v>351</v>
      </c>
      <c r="G274" s="159">
        <v>0.44</v>
      </c>
      <c r="H274" s="154"/>
      <c r="I274" s="154"/>
    </row>
    <row r="275" spans="1:9" ht="25.5">
      <c r="A275" s="140">
        <v>271</v>
      </c>
      <c r="B275" s="161">
        <v>265</v>
      </c>
      <c r="C275" s="142">
        <v>40371</v>
      </c>
      <c r="D275" s="151" t="s">
        <v>288</v>
      </c>
      <c r="E275" s="158" t="s">
        <v>460</v>
      </c>
      <c r="F275" s="145" t="s">
        <v>351</v>
      </c>
      <c r="G275" s="159">
        <v>0.34</v>
      </c>
      <c r="H275" s="154"/>
      <c r="I275" s="154"/>
    </row>
    <row r="276" spans="1:9" ht="25.5">
      <c r="A276" s="149">
        <v>272</v>
      </c>
      <c r="B276" s="161">
        <v>266</v>
      </c>
      <c r="C276" s="150">
        <v>40372</v>
      </c>
      <c r="D276" s="151" t="s">
        <v>288</v>
      </c>
      <c r="E276" s="158" t="s">
        <v>460</v>
      </c>
      <c r="F276" s="145" t="s">
        <v>351</v>
      </c>
      <c r="G276" s="159">
        <v>0.21</v>
      </c>
      <c r="H276" s="154"/>
      <c r="I276" s="154"/>
    </row>
    <row r="277" spans="1:9" ht="25.5">
      <c r="A277" s="134">
        <v>273</v>
      </c>
      <c r="B277" s="161">
        <v>267</v>
      </c>
      <c r="C277" s="142">
        <v>40373</v>
      </c>
      <c r="D277" s="151" t="s">
        <v>288</v>
      </c>
      <c r="E277" s="158" t="s">
        <v>460</v>
      </c>
      <c r="F277" s="145" t="s">
        <v>351</v>
      </c>
      <c r="G277" s="159">
        <v>1.625</v>
      </c>
      <c r="H277" s="154"/>
      <c r="I277" s="154"/>
    </row>
    <row r="278" spans="1:9" ht="25.5">
      <c r="A278" s="149">
        <v>274</v>
      </c>
      <c r="B278" s="161">
        <v>268</v>
      </c>
      <c r="C278" s="150">
        <v>40374</v>
      </c>
      <c r="D278" s="151" t="s">
        <v>288</v>
      </c>
      <c r="E278" s="158" t="s">
        <v>460</v>
      </c>
      <c r="F278" s="145" t="s">
        <v>351</v>
      </c>
      <c r="G278" s="159">
        <v>0.085</v>
      </c>
      <c r="H278" s="154"/>
      <c r="I278" s="154"/>
    </row>
    <row r="279" spans="1:9" ht="25.5">
      <c r="A279" s="134">
        <v>275</v>
      </c>
      <c r="B279" s="161">
        <v>269</v>
      </c>
      <c r="C279" s="142">
        <v>40375</v>
      </c>
      <c r="D279" s="151" t="s">
        <v>288</v>
      </c>
      <c r="E279" s="158" t="s">
        <v>460</v>
      </c>
      <c r="F279" s="145" t="s">
        <v>351</v>
      </c>
      <c r="G279" s="159">
        <v>0.34</v>
      </c>
      <c r="H279" s="154"/>
      <c r="I279" s="154"/>
    </row>
    <row r="280" spans="1:9" ht="25.5">
      <c r="A280" s="140">
        <v>276</v>
      </c>
      <c r="B280" s="161">
        <v>270</v>
      </c>
      <c r="C280" s="150">
        <v>40376</v>
      </c>
      <c r="D280" s="151" t="s">
        <v>288</v>
      </c>
      <c r="E280" s="158" t="s">
        <v>460</v>
      </c>
      <c r="F280" s="145" t="s">
        <v>351</v>
      </c>
      <c r="G280" s="159">
        <v>0.535</v>
      </c>
      <c r="H280" s="154"/>
      <c r="I280" s="154"/>
    </row>
    <row r="281" spans="1:9" ht="25.5">
      <c r="A281" s="149">
        <v>277</v>
      </c>
      <c r="B281" s="161">
        <v>271</v>
      </c>
      <c r="C281" s="142">
        <v>40377</v>
      </c>
      <c r="D281" s="151" t="s">
        <v>288</v>
      </c>
      <c r="E281" s="158" t="s">
        <v>460</v>
      </c>
      <c r="F281" s="145" t="s">
        <v>351</v>
      </c>
      <c r="G281" s="159">
        <v>0.365</v>
      </c>
      <c r="H281" s="154"/>
      <c r="I281" s="154"/>
    </row>
    <row r="282" spans="1:9" ht="25.5">
      <c r="A282" s="134">
        <v>278</v>
      </c>
      <c r="B282" s="161">
        <v>272</v>
      </c>
      <c r="C282" s="150">
        <v>40378</v>
      </c>
      <c r="D282" s="151" t="s">
        <v>288</v>
      </c>
      <c r="E282" s="158" t="s">
        <v>462</v>
      </c>
      <c r="F282" s="145" t="s">
        <v>358</v>
      </c>
      <c r="G282" s="159">
        <v>0.065</v>
      </c>
      <c r="H282" s="154"/>
      <c r="I282" s="154"/>
    </row>
    <row r="283" spans="1:9" ht="25.5">
      <c r="A283" s="149">
        <v>279</v>
      </c>
      <c r="B283" s="161">
        <v>273</v>
      </c>
      <c r="C283" s="142">
        <v>40379</v>
      </c>
      <c r="D283" s="151" t="s">
        <v>288</v>
      </c>
      <c r="E283" s="158" t="s">
        <v>462</v>
      </c>
      <c r="F283" s="145" t="s">
        <v>358</v>
      </c>
      <c r="G283" s="159">
        <v>0.21</v>
      </c>
      <c r="H283" s="154"/>
      <c r="I283" s="154"/>
    </row>
    <row r="284" spans="1:9" ht="25.5">
      <c r="A284" s="134">
        <v>280</v>
      </c>
      <c r="B284" s="161">
        <v>274</v>
      </c>
      <c r="C284" s="150">
        <v>40380</v>
      </c>
      <c r="D284" s="151" t="s">
        <v>288</v>
      </c>
      <c r="E284" s="158" t="s">
        <v>462</v>
      </c>
      <c r="F284" s="145" t="s">
        <v>358</v>
      </c>
      <c r="G284" s="159">
        <v>0.29</v>
      </c>
      <c r="H284" s="154"/>
      <c r="I284" s="154"/>
    </row>
    <row r="285" spans="1:9" ht="25.5">
      <c r="A285" s="140">
        <v>281</v>
      </c>
      <c r="B285" s="161">
        <v>275</v>
      </c>
      <c r="C285" s="142">
        <v>40381</v>
      </c>
      <c r="D285" s="151" t="s">
        <v>288</v>
      </c>
      <c r="E285" s="158" t="s">
        <v>462</v>
      </c>
      <c r="F285" s="145" t="s">
        <v>358</v>
      </c>
      <c r="G285" s="159">
        <v>1.14</v>
      </c>
      <c r="H285" s="154"/>
      <c r="I285" s="154"/>
    </row>
    <row r="286" spans="1:9" ht="25.5">
      <c r="A286" s="149">
        <v>282</v>
      </c>
      <c r="B286" s="161">
        <v>276</v>
      </c>
      <c r="C286" s="150">
        <v>40382</v>
      </c>
      <c r="D286" s="151" t="s">
        <v>288</v>
      </c>
      <c r="E286" s="158" t="s">
        <v>462</v>
      </c>
      <c r="F286" s="145" t="s">
        <v>358</v>
      </c>
      <c r="G286" s="159">
        <v>0.975</v>
      </c>
      <c r="H286" s="154"/>
      <c r="I286" s="154"/>
    </row>
    <row r="287" spans="1:9" ht="25.5">
      <c r="A287" s="134">
        <v>283</v>
      </c>
      <c r="B287" s="161">
        <v>277</v>
      </c>
      <c r="C287" s="142">
        <v>40383</v>
      </c>
      <c r="D287" s="151" t="s">
        <v>288</v>
      </c>
      <c r="E287" s="158" t="s">
        <v>462</v>
      </c>
      <c r="F287" s="145" t="s">
        <v>358</v>
      </c>
      <c r="G287" s="159">
        <v>0.765</v>
      </c>
      <c r="H287" s="154"/>
      <c r="I287" s="154"/>
    </row>
    <row r="288" spans="1:9" ht="25.5">
      <c r="A288" s="149">
        <v>284</v>
      </c>
      <c r="B288" s="161">
        <v>278</v>
      </c>
      <c r="C288" s="150">
        <v>40384</v>
      </c>
      <c r="D288" s="151" t="s">
        <v>288</v>
      </c>
      <c r="E288" s="158" t="s">
        <v>462</v>
      </c>
      <c r="F288" s="145" t="s">
        <v>358</v>
      </c>
      <c r="G288" s="159">
        <v>0.21</v>
      </c>
      <c r="H288" s="154"/>
      <c r="I288" s="154"/>
    </row>
    <row r="289" spans="1:9" ht="25.5">
      <c r="A289" s="134">
        <v>285</v>
      </c>
      <c r="B289" s="161">
        <v>279</v>
      </c>
      <c r="C289" s="142">
        <v>40385</v>
      </c>
      <c r="D289" s="151" t="s">
        <v>288</v>
      </c>
      <c r="E289" s="158" t="s">
        <v>462</v>
      </c>
      <c r="F289" s="145" t="s">
        <v>358</v>
      </c>
      <c r="G289" s="159">
        <v>0.3</v>
      </c>
      <c r="H289" s="154"/>
      <c r="I289" s="154"/>
    </row>
    <row r="290" spans="1:9" ht="25.5">
      <c r="A290" s="140">
        <v>286</v>
      </c>
      <c r="B290" s="161">
        <v>280</v>
      </c>
      <c r="C290" s="150">
        <v>40386</v>
      </c>
      <c r="D290" s="151" t="s">
        <v>288</v>
      </c>
      <c r="E290" s="158" t="s">
        <v>462</v>
      </c>
      <c r="F290" s="145" t="s">
        <v>358</v>
      </c>
      <c r="G290" s="159">
        <v>1.265</v>
      </c>
      <c r="H290" s="154"/>
      <c r="I290" s="154"/>
    </row>
    <row r="291" spans="1:9" ht="25.5">
      <c r="A291" s="149">
        <v>287</v>
      </c>
      <c r="B291" s="161">
        <v>281</v>
      </c>
      <c r="C291" s="142">
        <v>40387</v>
      </c>
      <c r="D291" s="151" t="s">
        <v>288</v>
      </c>
      <c r="E291" s="158" t="s">
        <v>462</v>
      </c>
      <c r="F291" s="145" t="s">
        <v>358</v>
      </c>
      <c r="G291" s="159">
        <v>0.4</v>
      </c>
      <c r="H291" s="154"/>
      <c r="I291" s="154"/>
    </row>
    <row r="292" spans="1:9" ht="25.5">
      <c r="A292" s="134">
        <v>288</v>
      </c>
      <c r="B292" s="161">
        <v>282</v>
      </c>
      <c r="C292" s="150">
        <v>40388</v>
      </c>
      <c r="D292" s="151" t="s">
        <v>288</v>
      </c>
      <c r="E292" s="158" t="s">
        <v>462</v>
      </c>
      <c r="F292" s="145" t="s">
        <v>358</v>
      </c>
      <c r="G292" s="159">
        <v>0.33</v>
      </c>
      <c r="H292" s="154"/>
      <c r="I292" s="154"/>
    </row>
    <row r="293" spans="1:9" ht="25.5">
      <c r="A293" s="149">
        <v>289</v>
      </c>
      <c r="B293" s="161">
        <v>283</v>
      </c>
      <c r="C293" s="142">
        <v>40389</v>
      </c>
      <c r="D293" s="151" t="s">
        <v>288</v>
      </c>
      <c r="E293" s="158" t="s">
        <v>462</v>
      </c>
      <c r="F293" s="145" t="s">
        <v>358</v>
      </c>
      <c r="G293" s="159">
        <v>0.545</v>
      </c>
      <c r="H293" s="154"/>
      <c r="I293" s="154"/>
    </row>
    <row r="294" spans="1:9" ht="25.5">
      <c r="A294" s="134">
        <v>290</v>
      </c>
      <c r="B294" s="161">
        <v>284</v>
      </c>
      <c r="C294" s="150">
        <v>40390</v>
      </c>
      <c r="D294" s="151" t="s">
        <v>288</v>
      </c>
      <c r="E294" s="158" t="s">
        <v>462</v>
      </c>
      <c r="F294" s="145" t="s">
        <v>358</v>
      </c>
      <c r="G294" s="159">
        <v>0.21</v>
      </c>
      <c r="H294" s="154"/>
      <c r="I294" s="154"/>
    </row>
    <row r="295" spans="1:9" ht="25.5">
      <c r="A295" s="140">
        <v>291</v>
      </c>
      <c r="B295" s="161">
        <v>285</v>
      </c>
      <c r="C295" s="142">
        <v>40391</v>
      </c>
      <c r="D295" s="151" t="s">
        <v>288</v>
      </c>
      <c r="E295" s="158" t="s">
        <v>462</v>
      </c>
      <c r="F295" s="145" t="s">
        <v>358</v>
      </c>
      <c r="G295" s="159">
        <v>1.07</v>
      </c>
      <c r="H295" s="154"/>
      <c r="I295" s="154"/>
    </row>
    <row r="296" spans="1:9" ht="25.5">
      <c r="A296" s="149">
        <v>292</v>
      </c>
      <c r="B296" s="161">
        <v>286</v>
      </c>
      <c r="C296" s="150">
        <v>40392</v>
      </c>
      <c r="D296" s="151" t="s">
        <v>288</v>
      </c>
      <c r="E296" s="158" t="s">
        <v>462</v>
      </c>
      <c r="F296" s="145" t="s">
        <v>358</v>
      </c>
      <c r="G296" s="159">
        <v>0.6</v>
      </c>
      <c r="H296" s="154"/>
      <c r="I296" s="154"/>
    </row>
    <row r="297" spans="1:9" ht="25.5">
      <c r="A297" s="134">
        <v>293</v>
      </c>
      <c r="B297" s="161">
        <v>287</v>
      </c>
      <c r="C297" s="142">
        <v>40393</v>
      </c>
      <c r="D297" s="151" t="s">
        <v>288</v>
      </c>
      <c r="E297" s="158" t="s">
        <v>462</v>
      </c>
      <c r="F297" s="145" t="s">
        <v>358</v>
      </c>
      <c r="G297" s="159">
        <v>0.05</v>
      </c>
      <c r="H297" s="154"/>
      <c r="I297" s="154"/>
    </row>
    <row r="298" spans="1:9" ht="25.5">
      <c r="A298" s="149">
        <v>294</v>
      </c>
      <c r="B298" s="161">
        <v>288</v>
      </c>
      <c r="C298" s="150">
        <v>40394</v>
      </c>
      <c r="D298" s="151" t="s">
        <v>288</v>
      </c>
      <c r="E298" s="158" t="s">
        <v>462</v>
      </c>
      <c r="F298" s="145" t="s">
        <v>358</v>
      </c>
      <c r="G298" s="159">
        <v>0.14</v>
      </c>
      <c r="H298" s="154"/>
      <c r="I298" s="154"/>
    </row>
    <row r="299" spans="1:9" ht="25.5">
      <c r="A299" s="134">
        <v>295</v>
      </c>
      <c r="B299" s="161">
        <v>289</v>
      </c>
      <c r="C299" s="142">
        <v>40395</v>
      </c>
      <c r="D299" s="151" t="s">
        <v>288</v>
      </c>
      <c r="E299" s="158" t="s">
        <v>462</v>
      </c>
      <c r="F299" s="145" t="s">
        <v>358</v>
      </c>
      <c r="G299" s="159">
        <v>0.05</v>
      </c>
      <c r="H299" s="154"/>
      <c r="I299" s="154"/>
    </row>
    <row r="300" spans="1:9" ht="25.5">
      <c r="A300" s="140">
        <v>296</v>
      </c>
      <c r="B300" s="161">
        <v>290</v>
      </c>
      <c r="C300" s="150">
        <v>40396</v>
      </c>
      <c r="D300" s="151" t="s">
        <v>288</v>
      </c>
      <c r="E300" s="158" t="s">
        <v>462</v>
      </c>
      <c r="F300" s="145" t="s">
        <v>358</v>
      </c>
      <c r="G300" s="159">
        <v>0.08</v>
      </c>
      <c r="H300" s="154"/>
      <c r="I300" s="154"/>
    </row>
    <row r="301" spans="1:9" ht="25.5">
      <c r="A301" s="149">
        <v>297</v>
      </c>
      <c r="B301" s="161">
        <v>291</v>
      </c>
      <c r="C301" s="142">
        <v>40397</v>
      </c>
      <c r="D301" s="151" t="s">
        <v>288</v>
      </c>
      <c r="E301" s="158" t="s">
        <v>462</v>
      </c>
      <c r="F301" s="145" t="s">
        <v>358</v>
      </c>
      <c r="G301" s="159">
        <v>0.2</v>
      </c>
      <c r="H301" s="154"/>
      <c r="I301" s="154"/>
    </row>
    <row r="302" spans="1:9" ht="25.5">
      <c r="A302" s="134">
        <v>298</v>
      </c>
      <c r="B302" s="161">
        <v>292</v>
      </c>
      <c r="C302" s="150">
        <v>40398</v>
      </c>
      <c r="D302" s="151" t="s">
        <v>288</v>
      </c>
      <c r="E302" s="163" t="s">
        <v>463</v>
      </c>
      <c r="F302" s="145" t="s">
        <v>367</v>
      </c>
      <c r="G302" s="159">
        <v>0.09</v>
      </c>
      <c r="H302" s="154"/>
      <c r="I302" s="154"/>
    </row>
    <row r="303" spans="1:9" ht="25.5">
      <c r="A303" s="149">
        <v>299</v>
      </c>
      <c r="B303" s="161">
        <v>293</v>
      </c>
      <c r="C303" s="142">
        <v>40399</v>
      </c>
      <c r="D303" s="151" t="s">
        <v>288</v>
      </c>
      <c r="E303" s="163" t="s">
        <v>463</v>
      </c>
      <c r="F303" s="145" t="s">
        <v>367</v>
      </c>
      <c r="G303" s="159">
        <v>0.335</v>
      </c>
      <c r="H303" s="154"/>
      <c r="I303" s="154"/>
    </row>
    <row r="304" spans="1:9" ht="25.5">
      <c r="A304" s="134">
        <v>300</v>
      </c>
      <c r="B304" s="161">
        <v>294</v>
      </c>
      <c r="C304" s="150">
        <v>40400</v>
      </c>
      <c r="D304" s="151" t="s">
        <v>288</v>
      </c>
      <c r="E304" s="163" t="s">
        <v>463</v>
      </c>
      <c r="F304" s="145" t="s">
        <v>367</v>
      </c>
      <c r="G304" s="159">
        <v>0.39</v>
      </c>
      <c r="H304" s="154"/>
      <c r="I304" s="154"/>
    </row>
    <row r="305" spans="1:9" ht="25.5">
      <c r="A305" s="140">
        <v>301</v>
      </c>
      <c r="B305" s="161">
        <v>295</v>
      </c>
      <c r="C305" s="142">
        <v>40401</v>
      </c>
      <c r="D305" s="151" t="s">
        <v>288</v>
      </c>
      <c r="E305" s="163" t="s">
        <v>463</v>
      </c>
      <c r="F305" s="145" t="s">
        <v>367</v>
      </c>
      <c r="G305" s="159">
        <v>0.48</v>
      </c>
      <c r="H305" s="154"/>
      <c r="I305" s="154"/>
    </row>
    <row r="306" spans="1:9" ht="25.5">
      <c r="A306" s="149">
        <v>302</v>
      </c>
      <c r="B306" s="161">
        <v>296</v>
      </c>
      <c r="C306" s="150">
        <v>40402</v>
      </c>
      <c r="D306" s="151" t="s">
        <v>288</v>
      </c>
      <c r="E306" s="163" t="s">
        <v>463</v>
      </c>
      <c r="F306" s="145" t="s">
        <v>367</v>
      </c>
      <c r="G306" s="159">
        <v>0.8</v>
      </c>
      <c r="H306" s="154"/>
      <c r="I306" s="154"/>
    </row>
    <row r="307" spans="1:9" ht="25.5">
      <c r="A307" s="134">
        <v>303</v>
      </c>
      <c r="B307" s="161">
        <v>297</v>
      </c>
      <c r="C307" s="142">
        <v>40403</v>
      </c>
      <c r="D307" s="151" t="s">
        <v>288</v>
      </c>
      <c r="E307" s="163" t="s">
        <v>463</v>
      </c>
      <c r="F307" s="145" t="s">
        <v>367</v>
      </c>
      <c r="G307" s="159">
        <v>0.38</v>
      </c>
      <c r="H307" s="154"/>
      <c r="I307" s="154"/>
    </row>
    <row r="308" spans="1:9" ht="25.5">
      <c r="A308" s="149">
        <v>304</v>
      </c>
      <c r="B308" s="161">
        <v>298</v>
      </c>
      <c r="C308" s="150">
        <v>40404</v>
      </c>
      <c r="D308" s="151" t="s">
        <v>288</v>
      </c>
      <c r="E308" s="163" t="s">
        <v>463</v>
      </c>
      <c r="F308" s="145" t="s">
        <v>367</v>
      </c>
      <c r="G308" s="159">
        <v>0.335</v>
      </c>
      <c r="H308" s="154"/>
      <c r="I308" s="154"/>
    </row>
    <row r="309" spans="1:9" ht="25.5">
      <c r="A309" s="134">
        <v>305</v>
      </c>
      <c r="B309" s="161">
        <v>299</v>
      </c>
      <c r="C309" s="142">
        <v>40405</v>
      </c>
      <c r="D309" s="151" t="s">
        <v>288</v>
      </c>
      <c r="E309" s="163" t="s">
        <v>463</v>
      </c>
      <c r="F309" s="145" t="s">
        <v>367</v>
      </c>
      <c r="G309" s="159">
        <v>0.45</v>
      </c>
      <c r="H309" s="154"/>
      <c r="I309" s="154"/>
    </row>
    <row r="310" spans="1:9" ht="25.5">
      <c r="A310" s="140">
        <v>306</v>
      </c>
      <c r="B310" s="161">
        <v>300</v>
      </c>
      <c r="C310" s="150">
        <v>40406</v>
      </c>
      <c r="D310" s="151" t="s">
        <v>288</v>
      </c>
      <c r="E310" s="158" t="s">
        <v>464</v>
      </c>
      <c r="F310" s="145" t="s">
        <v>364</v>
      </c>
      <c r="G310" s="159">
        <v>0.46</v>
      </c>
      <c r="H310" s="154"/>
      <c r="I310" s="154"/>
    </row>
    <row r="311" spans="1:9" ht="25.5">
      <c r="A311" s="149">
        <v>307</v>
      </c>
      <c r="B311" s="161">
        <v>301</v>
      </c>
      <c r="C311" s="142">
        <v>40407</v>
      </c>
      <c r="D311" s="151" t="s">
        <v>288</v>
      </c>
      <c r="E311" s="158" t="s">
        <v>464</v>
      </c>
      <c r="F311" s="145" t="s">
        <v>364</v>
      </c>
      <c r="G311" s="159">
        <v>0.16</v>
      </c>
      <c r="H311" s="154"/>
      <c r="I311" s="154"/>
    </row>
    <row r="312" spans="1:9" ht="25.5">
      <c r="A312" s="134">
        <v>308</v>
      </c>
      <c r="B312" s="161">
        <v>302</v>
      </c>
      <c r="C312" s="150">
        <v>40408</v>
      </c>
      <c r="D312" s="151" t="s">
        <v>288</v>
      </c>
      <c r="E312" s="158" t="s">
        <v>464</v>
      </c>
      <c r="F312" s="145" t="s">
        <v>364</v>
      </c>
      <c r="G312" s="159">
        <v>1.11</v>
      </c>
      <c r="H312" s="154"/>
      <c r="I312" s="154"/>
    </row>
    <row r="313" spans="1:9" ht="25.5">
      <c r="A313" s="149">
        <v>309</v>
      </c>
      <c r="B313" s="161">
        <v>303</v>
      </c>
      <c r="C313" s="142">
        <v>40409</v>
      </c>
      <c r="D313" s="151" t="s">
        <v>288</v>
      </c>
      <c r="E313" s="158" t="s">
        <v>464</v>
      </c>
      <c r="F313" s="145" t="s">
        <v>364</v>
      </c>
      <c r="G313" s="159">
        <v>0.05</v>
      </c>
      <c r="H313" s="154"/>
      <c r="I313" s="154"/>
    </row>
    <row r="314" spans="1:9" ht="25.5">
      <c r="A314" s="134">
        <v>310</v>
      </c>
      <c r="B314" s="161">
        <v>304</v>
      </c>
      <c r="C314" s="150">
        <v>40410</v>
      </c>
      <c r="D314" s="151" t="s">
        <v>288</v>
      </c>
      <c r="E314" s="158" t="s">
        <v>464</v>
      </c>
      <c r="F314" s="145" t="s">
        <v>364</v>
      </c>
      <c r="G314" s="159">
        <v>0.29</v>
      </c>
      <c r="H314" s="154"/>
      <c r="I314" s="154"/>
    </row>
    <row r="315" spans="1:9" ht="25.5">
      <c r="A315" s="140">
        <v>311</v>
      </c>
      <c r="B315" s="161">
        <v>305</v>
      </c>
      <c r="C315" s="142">
        <v>40411</v>
      </c>
      <c r="D315" s="151" t="s">
        <v>288</v>
      </c>
      <c r="E315" s="158" t="s">
        <v>464</v>
      </c>
      <c r="F315" s="145" t="s">
        <v>364</v>
      </c>
      <c r="G315" s="159">
        <v>1.125</v>
      </c>
      <c r="H315" s="154"/>
      <c r="I315" s="154"/>
    </row>
    <row r="316" spans="1:9" ht="25.5">
      <c r="A316" s="149">
        <v>312</v>
      </c>
      <c r="B316" s="161">
        <v>306</v>
      </c>
      <c r="C316" s="150">
        <v>40412</v>
      </c>
      <c r="D316" s="151" t="s">
        <v>288</v>
      </c>
      <c r="E316" s="158" t="s">
        <v>464</v>
      </c>
      <c r="F316" s="145" t="s">
        <v>364</v>
      </c>
      <c r="G316" s="159">
        <v>0.25</v>
      </c>
      <c r="H316" s="154"/>
      <c r="I316" s="154"/>
    </row>
    <row r="317" spans="1:9" ht="25.5">
      <c r="A317" s="134">
        <v>313</v>
      </c>
      <c r="B317" s="161">
        <v>307</v>
      </c>
      <c r="C317" s="142">
        <v>40413</v>
      </c>
      <c r="D317" s="151" t="s">
        <v>288</v>
      </c>
      <c r="E317" s="158" t="s">
        <v>464</v>
      </c>
      <c r="F317" s="145" t="s">
        <v>364</v>
      </c>
      <c r="G317" s="159">
        <v>0.05</v>
      </c>
      <c r="H317" s="154"/>
      <c r="I317" s="154"/>
    </row>
    <row r="318" spans="1:9" ht="25.5">
      <c r="A318" s="149">
        <v>314</v>
      </c>
      <c r="B318" s="161">
        <v>308</v>
      </c>
      <c r="C318" s="150">
        <v>40414</v>
      </c>
      <c r="D318" s="151" t="s">
        <v>288</v>
      </c>
      <c r="E318" s="158" t="s">
        <v>464</v>
      </c>
      <c r="F318" s="145" t="s">
        <v>364</v>
      </c>
      <c r="G318" s="159">
        <v>1</v>
      </c>
      <c r="H318" s="154"/>
      <c r="I318" s="154"/>
    </row>
    <row r="319" spans="1:9" ht="25.5">
      <c r="A319" s="134">
        <v>315</v>
      </c>
      <c r="B319" s="161">
        <v>309</v>
      </c>
      <c r="C319" s="142">
        <v>40415</v>
      </c>
      <c r="D319" s="151" t="s">
        <v>288</v>
      </c>
      <c r="E319" s="158" t="s">
        <v>464</v>
      </c>
      <c r="F319" s="145" t="s">
        <v>364</v>
      </c>
      <c r="G319" s="159">
        <v>0.05</v>
      </c>
      <c r="H319" s="154"/>
      <c r="I319" s="154"/>
    </row>
    <row r="320" spans="1:9" ht="25.5">
      <c r="A320" s="140">
        <v>316</v>
      </c>
      <c r="B320" s="161">
        <v>310</v>
      </c>
      <c r="C320" s="150">
        <v>40416</v>
      </c>
      <c r="D320" s="151" t="s">
        <v>288</v>
      </c>
      <c r="E320" s="158" t="s">
        <v>464</v>
      </c>
      <c r="F320" s="145" t="s">
        <v>364</v>
      </c>
      <c r="G320" s="159">
        <v>0.64</v>
      </c>
      <c r="H320" s="154"/>
      <c r="I320" s="154"/>
    </row>
    <row r="321" spans="1:9" ht="25.5">
      <c r="A321" s="149">
        <v>317</v>
      </c>
      <c r="B321" s="161">
        <v>311</v>
      </c>
      <c r="C321" s="142">
        <v>40417</v>
      </c>
      <c r="D321" s="151" t="s">
        <v>288</v>
      </c>
      <c r="E321" s="158" t="s">
        <v>464</v>
      </c>
      <c r="F321" s="145" t="s">
        <v>364</v>
      </c>
      <c r="G321" s="159">
        <v>0.68</v>
      </c>
      <c r="H321" s="154"/>
      <c r="I321" s="154"/>
    </row>
    <row r="322" spans="1:9" ht="25.5">
      <c r="A322" s="134">
        <v>318</v>
      </c>
      <c r="B322" s="161">
        <v>312</v>
      </c>
      <c r="C322" s="150">
        <v>40418</v>
      </c>
      <c r="D322" s="151" t="s">
        <v>288</v>
      </c>
      <c r="E322" s="158" t="s">
        <v>464</v>
      </c>
      <c r="F322" s="145" t="s">
        <v>364</v>
      </c>
      <c r="G322" s="159">
        <v>1</v>
      </c>
      <c r="H322" s="154"/>
      <c r="I322" s="154"/>
    </row>
    <row r="323" spans="1:9" ht="25.5">
      <c r="A323" s="149">
        <v>319</v>
      </c>
      <c r="B323" s="161">
        <v>313</v>
      </c>
      <c r="C323" s="142">
        <v>40419</v>
      </c>
      <c r="D323" s="151" t="s">
        <v>288</v>
      </c>
      <c r="E323" s="158" t="s">
        <v>464</v>
      </c>
      <c r="F323" s="145" t="s">
        <v>364</v>
      </c>
      <c r="G323" s="159">
        <v>1.275</v>
      </c>
      <c r="H323" s="154"/>
      <c r="I323" s="154"/>
    </row>
    <row r="324" spans="1:9" ht="25.5">
      <c r="A324" s="134">
        <v>320</v>
      </c>
      <c r="B324" s="161">
        <v>314</v>
      </c>
      <c r="C324" s="150">
        <v>40420</v>
      </c>
      <c r="D324" s="151" t="s">
        <v>288</v>
      </c>
      <c r="E324" s="158" t="s">
        <v>464</v>
      </c>
      <c r="F324" s="145" t="s">
        <v>364</v>
      </c>
      <c r="G324" s="159">
        <v>0.54</v>
      </c>
      <c r="H324" s="154"/>
      <c r="I324" s="154"/>
    </row>
    <row r="325" spans="1:9" ht="25.5">
      <c r="A325" s="140">
        <v>321</v>
      </c>
      <c r="B325" s="161">
        <v>315</v>
      </c>
      <c r="C325" s="142">
        <v>40421</v>
      </c>
      <c r="D325" s="151" t="s">
        <v>288</v>
      </c>
      <c r="E325" s="158" t="s">
        <v>464</v>
      </c>
      <c r="F325" s="145" t="s">
        <v>364</v>
      </c>
      <c r="G325" s="159">
        <v>1.025</v>
      </c>
      <c r="H325" s="154"/>
      <c r="I325" s="154"/>
    </row>
    <row r="326" spans="1:9" ht="25.5">
      <c r="A326" s="149">
        <v>322</v>
      </c>
      <c r="B326" s="161">
        <v>316</v>
      </c>
      <c r="C326" s="150">
        <v>40422</v>
      </c>
      <c r="D326" s="151" t="s">
        <v>288</v>
      </c>
      <c r="E326" s="158" t="s">
        <v>464</v>
      </c>
      <c r="F326" s="145" t="s">
        <v>364</v>
      </c>
      <c r="G326" s="159">
        <v>2.79</v>
      </c>
      <c r="H326" s="154"/>
      <c r="I326" s="154"/>
    </row>
    <row r="327" spans="1:9" ht="25.5">
      <c r="A327" s="134">
        <v>323</v>
      </c>
      <c r="B327" s="161">
        <v>317</v>
      </c>
      <c r="C327" s="142">
        <v>40423</v>
      </c>
      <c r="D327" s="151" t="s">
        <v>288</v>
      </c>
      <c r="E327" s="158" t="s">
        <v>464</v>
      </c>
      <c r="F327" s="145" t="s">
        <v>364</v>
      </c>
      <c r="G327" s="159">
        <v>0.61</v>
      </c>
      <c r="H327" s="154"/>
      <c r="I327" s="154"/>
    </row>
    <row r="328" spans="1:9" ht="25.5">
      <c r="A328" s="149">
        <v>324</v>
      </c>
      <c r="B328" s="161">
        <v>318</v>
      </c>
      <c r="C328" s="150">
        <v>40424</v>
      </c>
      <c r="D328" s="151" t="s">
        <v>288</v>
      </c>
      <c r="E328" s="158" t="s">
        <v>464</v>
      </c>
      <c r="F328" s="145" t="s">
        <v>364</v>
      </c>
      <c r="G328" s="159">
        <v>0.63</v>
      </c>
      <c r="H328" s="154"/>
      <c r="I328" s="154"/>
    </row>
    <row r="329" spans="1:9" ht="25.5">
      <c r="A329" s="134">
        <v>325</v>
      </c>
      <c r="B329" s="161">
        <v>319</v>
      </c>
      <c r="C329" s="142">
        <v>40425</v>
      </c>
      <c r="D329" s="151" t="s">
        <v>288</v>
      </c>
      <c r="E329" s="158" t="s">
        <v>464</v>
      </c>
      <c r="F329" s="145" t="s">
        <v>364</v>
      </c>
      <c r="G329" s="159">
        <v>0.9</v>
      </c>
      <c r="H329" s="154"/>
      <c r="I329" s="154"/>
    </row>
    <row r="330" spans="1:9" ht="25.5">
      <c r="A330" s="140">
        <v>326</v>
      </c>
      <c r="B330" s="161">
        <v>320</v>
      </c>
      <c r="C330" s="150">
        <v>40426</v>
      </c>
      <c r="D330" s="151" t="s">
        <v>288</v>
      </c>
      <c r="E330" s="158" t="s">
        <v>464</v>
      </c>
      <c r="F330" s="145" t="s">
        <v>364</v>
      </c>
      <c r="G330" s="159">
        <v>0.12</v>
      </c>
      <c r="H330" s="154"/>
      <c r="I330" s="154"/>
    </row>
    <row r="331" spans="1:9" ht="25.5">
      <c r="A331" s="149">
        <v>327</v>
      </c>
      <c r="B331" s="161">
        <v>321</v>
      </c>
      <c r="C331" s="142">
        <v>40427</v>
      </c>
      <c r="D331" s="151" t="s">
        <v>288</v>
      </c>
      <c r="E331" s="158" t="s">
        <v>464</v>
      </c>
      <c r="F331" s="145" t="s">
        <v>364</v>
      </c>
      <c r="G331" s="159">
        <v>1.04</v>
      </c>
      <c r="H331" s="154"/>
      <c r="I331" s="154"/>
    </row>
    <row r="332" spans="1:9" ht="25.5">
      <c r="A332" s="134">
        <v>328</v>
      </c>
      <c r="B332" s="161">
        <v>322</v>
      </c>
      <c r="C332" s="150">
        <v>40428</v>
      </c>
      <c r="D332" s="151" t="s">
        <v>288</v>
      </c>
      <c r="E332" s="158" t="s">
        <v>464</v>
      </c>
      <c r="F332" s="145" t="s">
        <v>364</v>
      </c>
      <c r="G332" s="159">
        <v>0.05</v>
      </c>
      <c r="H332" s="154"/>
      <c r="I332" s="154"/>
    </row>
    <row r="333" spans="1:9" ht="25.5">
      <c r="A333" s="149">
        <v>329</v>
      </c>
      <c r="B333" s="161">
        <v>323</v>
      </c>
      <c r="C333" s="142">
        <v>40429</v>
      </c>
      <c r="D333" s="151" t="s">
        <v>288</v>
      </c>
      <c r="E333" s="158" t="s">
        <v>465</v>
      </c>
      <c r="F333" s="145" t="s">
        <v>361</v>
      </c>
      <c r="G333" s="159">
        <v>0.15</v>
      </c>
      <c r="H333" s="154"/>
      <c r="I333" s="154"/>
    </row>
    <row r="334" spans="1:9" ht="25.5">
      <c r="A334" s="134">
        <v>330</v>
      </c>
      <c r="B334" s="161">
        <v>324</v>
      </c>
      <c r="C334" s="150">
        <v>40430</v>
      </c>
      <c r="D334" s="151" t="s">
        <v>288</v>
      </c>
      <c r="E334" s="158" t="s">
        <v>465</v>
      </c>
      <c r="F334" s="145" t="s">
        <v>361</v>
      </c>
      <c r="G334" s="159">
        <v>0.15</v>
      </c>
      <c r="H334" s="154"/>
      <c r="I334" s="154"/>
    </row>
    <row r="335" spans="1:9" ht="25.5">
      <c r="A335" s="140">
        <v>331</v>
      </c>
      <c r="B335" s="161">
        <v>325</v>
      </c>
      <c r="C335" s="142">
        <v>40431</v>
      </c>
      <c r="D335" s="151" t="s">
        <v>288</v>
      </c>
      <c r="E335" s="158" t="s">
        <v>465</v>
      </c>
      <c r="F335" s="145" t="s">
        <v>361</v>
      </c>
      <c r="G335" s="159">
        <v>0.27</v>
      </c>
      <c r="H335" s="154"/>
      <c r="I335" s="154"/>
    </row>
    <row r="336" spans="1:9" ht="25.5">
      <c r="A336" s="149">
        <v>332</v>
      </c>
      <c r="B336" s="161">
        <v>326</v>
      </c>
      <c r="C336" s="150">
        <v>40432</v>
      </c>
      <c r="D336" s="151" t="s">
        <v>288</v>
      </c>
      <c r="E336" s="158" t="s">
        <v>465</v>
      </c>
      <c r="F336" s="145" t="s">
        <v>361</v>
      </c>
      <c r="G336" s="159">
        <v>0.025</v>
      </c>
      <c r="H336" s="154"/>
      <c r="I336" s="154"/>
    </row>
    <row r="337" spans="1:9" ht="25.5">
      <c r="A337" s="134">
        <v>333</v>
      </c>
      <c r="B337" s="161">
        <v>327</v>
      </c>
      <c r="C337" s="142">
        <v>40433</v>
      </c>
      <c r="D337" s="151" t="s">
        <v>288</v>
      </c>
      <c r="E337" s="158" t="s">
        <v>465</v>
      </c>
      <c r="F337" s="145" t="s">
        <v>361</v>
      </c>
      <c r="G337" s="159">
        <v>0.35</v>
      </c>
      <c r="H337" s="154"/>
      <c r="I337" s="154"/>
    </row>
    <row r="338" spans="1:9" ht="25.5">
      <c r="A338" s="149">
        <v>334</v>
      </c>
      <c r="B338" s="161">
        <v>328</v>
      </c>
      <c r="C338" s="150">
        <v>40434</v>
      </c>
      <c r="D338" s="151" t="s">
        <v>288</v>
      </c>
      <c r="E338" s="158" t="s">
        <v>465</v>
      </c>
      <c r="F338" s="145" t="s">
        <v>361</v>
      </c>
      <c r="G338" s="159">
        <v>0.635</v>
      </c>
      <c r="H338" s="154"/>
      <c r="I338" s="154"/>
    </row>
    <row r="339" spans="1:9" ht="25.5">
      <c r="A339" s="134">
        <v>335</v>
      </c>
      <c r="B339" s="161">
        <v>329</v>
      </c>
      <c r="C339" s="142">
        <v>40435</v>
      </c>
      <c r="D339" s="151" t="s">
        <v>288</v>
      </c>
      <c r="E339" s="158" t="s">
        <v>465</v>
      </c>
      <c r="F339" s="145" t="s">
        <v>361</v>
      </c>
      <c r="G339" s="159">
        <v>0.4</v>
      </c>
      <c r="H339" s="154"/>
      <c r="I339" s="154"/>
    </row>
    <row r="340" spans="1:9" ht="25.5">
      <c r="A340" s="140">
        <v>336</v>
      </c>
      <c r="B340" s="161">
        <v>330</v>
      </c>
      <c r="C340" s="150">
        <v>40436</v>
      </c>
      <c r="D340" s="151" t="s">
        <v>288</v>
      </c>
      <c r="E340" s="158" t="s">
        <v>465</v>
      </c>
      <c r="F340" s="145" t="s">
        <v>361</v>
      </c>
      <c r="G340" s="159">
        <v>0.09</v>
      </c>
      <c r="H340" s="154"/>
      <c r="I340" s="154"/>
    </row>
    <row r="341" spans="1:9" ht="25.5">
      <c r="A341" s="149">
        <v>337</v>
      </c>
      <c r="B341" s="161">
        <v>331</v>
      </c>
      <c r="C341" s="142">
        <v>40437</v>
      </c>
      <c r="D341" s="151" t="s">
        <v>288</v>
      </c>
      <c r="E341" s="158" t="s">
        <v>465</v>
      </c>
      <c r="F341" s="145" t="s">
        <v>361</v>
      </c>
      <c r="G341" s="159">
        <v>0.515</v>
      </c>
      <c r="H341" s="154"/>
      <c r="I341" s="154"/>
    </row>
    <row r="342" spans="1:9" ht="25.5">
      <c r="A342" s="134">
        <v>338</v>
      </c>
      <c r="B342" s="161">
        <v>332</v>
      </c>
      <c r="C342" s="150">
        <v>40438</v>
      </c>
      <c r="D342" s="151" t="s">
        <v>288</v>
      </c>
      <c r="E342" s="158" t="s">
        <v>465</v>
      </c>
      <c r="F342" s="145" t="s">
        <v>361</v>
      </c>
      <c r="G342" s="159">
        <v>0.3</v>
      </c>
      <c r="H342" s="154"/>
      <c r="I342" s="154"/>
    </row>
    <row r="343" spans="1:9" ht="25.5">
      <c r="A343" s="149">
        <v>339</v>
      </c>
      <c r="B343" s="161">
        <v>333</v>
      </c>
      <c r="C343" s="142">
        <v>40439</v>
      </c>
      <c r="D343" s="151" t="s">
        <v>288</v>
      </c>
      <c r="E343" s="158" t="s">
        <v>465</v>
      </c>
      <c r="F343" s="145" t="s">
        <v>361</v>
      </c>
      <c r="G343" s="159">
        <v>0.32</v>
      </c>
      <c r="H343" s="154"/>
      <c r="I343" s="154"/>
    </row>
    <row r="344" spans="1:9" ht="25.5">
      <c r="A344" s="134">
        <v>340</v>
      </c>
      <c r="B344" s="161">
        <v>334</v>
      </c>
      <c r="C344" s="150">
        <v>40440</v>
      </c>
      <c r="D344" s="151" t="s">
        <v>288</v>
      </c>
      <c r="E344" s="158" t="s">
        <v>465</v>
      </c>
      <c r="F344" s="145" t="s">
        <v>361</v>
      </c>
      <c r="G344" s="159">
        <v>1.1</v>
      </c>
      <c r="H344" s="154"/>
      <c r="I344" s="154"/>
    </row>
    <row r="345" spans="1:9" ht="25.5">
      <c r="A345" s="140">
        <v>341</v>
      </c>
      <c r="B345" s="161">
        <v>335</v>
      </c>
      <c r="C345" s="142">
        <v>40441</v>
      </c>
      <c r="D345" s="151" t="s">
        <v>288</v>
      </c>
      <c r="E345" s="158" t="s">
        <v>465</v>
      </c>
      <c r="F345" s="145" t="s">
        <v>361</v>
      </c>
      <c r="G345" s="159">
        <v>0.31</v>
      </c>
      <c r="H345" s="154"/>
      <c r="I345" s="154"/>
    </row>
    <row r="346" spans="1:9" ht="25.5">
      <c r="A346" s="149">
        <v>342</v>
      </c>
      <c r="B346" s="161">
        <v>336</v>
      </c>
      <c r="C346" s="150">
        <v>40442</v>
      </c>
      <c r="D346" s="151" t="s">
        <v>288</v>
      </c>
      <c r="E346" s="158" t="s">
        <v>465</v>
      </c>
      <c r="F346" s="145" t="s">
        <v>361</v>
      </c>
      <c r="G346" s="159">
        <v>0.82</v>
      </c>
      <c r="H346" s="154"/>
      <c r="I346" s="154"/>
    </row>
    <row r="347" spans="1:9" ht="25.5">
      <c r="A347" s="134">
        <v>343</v>
      </c>
      <c r="B347" s="161">
        <v>337</v>
      </c>
      <c r="C347" s="142">
        <v>40443</v>
      </c>
      <c r="D347" s="151" t="s">
        <v>288</v>
      </c>
      <c r="E347" s="158" t="s">
        <v>465</v>
      </c>
      <c r="F347" s="145" t="s">
        <v>361</v>
      </c>
      <c r="G347" s="159">
        <v>0.41</v>
      </c>
      <c r="H347" s="154"/>
      <c r="I347" s="154"/>
    </row>
    <row r="348" spans="1:9" ht="25.5">
      <c r="A348" s="149">
        <v>344</v>
      </c>
      <c r="B348" s="161">
        <v>338</v>
      </c>
      <c r="C348" s="150">
        <v>40444</v>
      </c>
      <c r="D348" s="151" t="s">
        <v>288</v>
      </c>
      <c r="E348" s="158" t="s">
        <v>465</v>
      </c>
      <c r="F348" s="145" t="s">
        <v>361</v>
      </c>
      <c r="G348" s="159">
        <v>0.77</v>
      </c>
      <c r="H348" s="154"/>
      <c r="I348" s="154"/>
    </row>
    <row r="349" spans="1:9" ht="25.5">
      <c r="A349" s="134">
        <v>345</v>
      </c>
      <c r="B349" s="161">
        <v>339</v>
      </c>
      <c r="C349" s="142">
        <v>40445</v>
      </c>
      <c r="D349" s="151" t="s">
        <v>288</v>
      </c>
      <c r="E349" s="158" t="s">
        <v>465</v>
      </c>
      <c r="F349" s="145" t="s">
        <v>361</v>
      </c>
      <c r="G349" s="159">
        <v>0.095</v>
      </c>
      <c r="H349" s="154"/>
      <c r="I349" s="154"/>
    </row>
    <row r="350" spans="1:9" ht="25.5">
      <c r="A350" s="140">
        <v>346</v>
      </c>
      <c r="B350" s="161">
        <v>340</v>
      </c>
      <c r="C350" s="150">
        <v>40446</v>
      </c>
      <c r="D350" s="151" t="s">
        <v>288</v>
      </c>
      <c r="E350" s="158" t="s">
        <v>465</v>
      </c>
      <c r="F350" s="145" t="s">
        <v>361</v>
      </c>
      <c r="G350" s="159">
        <v>0.335</v>
      </c>
      <c r="H350" s="154"/>
      <c r="I350" s="154"/>
    </row>
    <row r="351" spans="1:9" ht="25.5">
      <c r="A351" s="149">
        <v>347</v>
      </c>
      <c r="B351" s="161">
        <v>341</v>
      </c>
      <c r="C351" s="142">
        <v>40447</v>
      </c>
      <c r="D351" s="151" t="s">
        <v>288</v>
      </c>
      <c r="E351" s="158" t="s">
        <v>465</v>
      </c>
      <c r="F351" s="145" t="s">
        <v>361</v>
      </c>
      <c r="G351" s="159">
        <v>0.05</v>
      </c>
      <c r="H351" s="154"/>
      <c r="I351" s="154"/>
    </row>
    <row r="352" spans="1:9" ht="25.5">
      <c r="A352" s="134">
        <v>348</v>
      </c>
      <c r="B352" s="161">
        <v>342</v>
      </c>
      <c r="C352" s="150">
        <v>40448</v>
      </c>
      <c r="D352" s="151" t="s">
        <v>288</v>
      </c>
      <c r="E352" s="158" t="s">
        <v>465</v>
      </c>
      <c r="F352" s="145" t="s">
        <v>361</v>
      </c>
      <c r="G352" s="159">
        <v>0.22</v>
      </c>
      <c r="H352" s="154"/>
      <c r="I352" s="154"/>
    </row>
    <row r="353" spans="1:9" ht="25.5">
      <c r="A353" s="149">
        <v>349</v>
      </c>
      <c r="B353" s="161">
        <v>343</v>
      </c>
      <c r="C353" s="142">
        <v>40449</v>
      </c>
      <c r="D353" s="151" t="s">
        <v>288</v>
      </c>
      <c r="E353" s="158" t="s">
        <v>465</v>
      </c>
      <c r="F353" s="145" t="s">
        <v>361</v>
      </c>
      <c r="G353" s="159">
        <v>1.04</v>
      </c>
      <c r="H353" s="154"/>
      <c r="I353" s="154"/>
    </row>
    <row r="354" spans="1:9" ht="15.75">
      <c r="A354" s="134">
        <v>350</v>
      </c>
      <c r="B354" s="161">
        <v>344</v>
      </c>
      <c r="C354" s="150">
        <v>40450</v>
      </c>
      <c r="D354" s="151" t="s">
        <v>288</v>
      </c>
      <c r="E354" s="163" t="s">
        <v>466</v>
      </c>
      <c r="F354" s="145" t="s">
        <v>382</v>
      </c>
      <c r="G354" s="159">
        <v>0.25</v>
      </c>
      <c r="H354" s="154"/>
      <c r="I354" s="154"/>
    </row>
    <row r="355" spans="1:9" ht="15.75">
      <c r="A355" s="140">
        <v>351</v>
      </c>
      <c r="B355" s="161">
        <v>345</v>
      </c>
      <c r="C355" s="142">
        <v>40451</v>
      </c>
      <c r="D355" s="151" t="s">
        <v>288</v>
      </c>
      <c r="E355" s="163" t="s">
        <v>466</v>
      </c>
      <c r="F355" s="145" t="s">
        <v>382</v>
      </c>
      <c r="G355" s="159">
        <v>0.225</v>
      </c>
      <c r="H355" s="154"/>
      <c r="I355" s="154"/>
    </row>
    <row r="356" spans="1:9" ht="15.75">
      <c r="A356" s="149">
        <v>352</v>
      </c>
      <c r="B356" s="161">
        <v>346</v>
      </c>
      <c r="C356" s="150">
        <v>40452</v>
      </c>
      <c r="D356" s="151" t="s">
        <v>288</v>
      </c>
      <c r="E356" s="163" t="s">
        <v>466</v>
      </c>
      <c r="F356" s="145" t="s">
        <v>382</v>
      </c>
      <c r="G356" s="159">
        <v>0.21</v>
      </c>
      <c r="H356" s="154"/>
      <c r="I356" s="154"/>
    </row>
    <row r="357" spans="1:9" ht="15.75">
      <c r="A357" s="134">
        <v>353</v>
      </c>
      <c r="B357" s="161">
        <v>347</v>
      </c>
      <c r="C357" s="142">
        <v>40453</v>
      </c>
      <c r="D357" s="151" t="s">
        <v>288</v>
      </c>
      <c r="E357" s="163" t="s">
        <v>466</v>
      </c>
      <c r="F357" s="145" t="s">
        <v>382</v>
      </c>
      <c r="G357" s="159">
        <v>0.13</v>
      </c>
      <c r="H357" s="154"/>
      <c r="I357" s="154"/>
    </row>
    <row r="358" spans="1:9" ht="15.75">
      <c r="A358" s="149">
        <v>354</v>
      </c>
      <c r="B358" s="161">
        <v>348</v>
      </c>
      <c r="C358" s="150">
        <v>40454</v>
      </c>
      <c r="D358" s="151" t="s">
        <v>288</v>
      </c>
      <c r="E358" s="163" t="s">
        <v>466</v>
      </c>
      <c r="F358" s="145" t="s">
        <v>382</v>
      </c>
      <c r="G358" s="159">
        <v>0.06</v>
      </c>
      <c r="H358" s="154"/>
      <c r="I358" s="154"/>
    </row>
    <row r="359" spans="1:9" ht="15.75">
      <c r="A359" s="134">
        <v>355</v>
      </c>
      <c r="B359" s="161">
        <v>349</v>
      </c>
      <c r="C359" s="142">
        <v>40455</v>
      </c>
      <c r="D359" s="151" t="s">
        <v>288</v>
      </c>
      <c r="E359" s="163" t="s">
        <v>466</v>
      </c>
      <c r="F359" s="145" t="s">
        <v>382</v>
      </c>
      <c r="G359" s="159">
        <v>0.26</v>
      </c>
      <c r="H359" s="154"/>
      <c r="I359" s="154"/>
    </row>
    <row r="360" spans="1:9" ht="15.75">
      <c r="A360" s="140">
        <v>356</v>
      </c>
      <c r="B360" s="161">
        <v>350</v>
      </c>
      <c r="C360" s="150">
        <v>40456</v>
      </c>
      <c r="D360" s="151" t="s">
        <v>288</v>
      </c>
      <c r="E360" s="163" t="s">
        <v>466</v>
      </c>
      <c r="F360" s="145" t="s">
        <v>382</v>
      </c>
      <c r="G360" s="159">
        <v>0.42</v>
      </c>
      <c r="H360" s="154"/>
      <c r="I360" s="154"/>
    </row>
    <row r="361" spans="1:9" ht="15.75">
      <c r="A361" s="149">
        <v>357</v>
      </c>
      <c r="B361" s="161">
        <v>351</v>
      </c>
      <c r="C361" s="142">
        <v>40457</v>
      </c>
      <c r="D361" s="151" t="s">
        <v>288</v>
      </c>
      <c r="E361" s="163" t="s">
        <v>466</v>
      </c>
      <c r="F361" s="145" t="s">
        <v>382</v>
      </c>
      <c r="G361" s="159">
        <v>0.295</v>
      </c>
      <c r="H361" s="154"/>
      <c r="I361" s="154"/>
    </row>
    <row r="362" spans="1:9" ht="15.75">
      <c r="A362" s="134">
        <v>358</v>
      </c>
      <c r="B362" s="161">
        <v>352</v>
      </c>
      <c r="C362" s="150">
        <v>40458</v>
      </c>
      <c r="D362" s="151" t="s">
        <v>288</v>
      </c>
      <c r="E362" s="163" t="s">
        <v>466</v>
      </c>
      <c r="F362" s="145" t="s">
        <v>382</v>
      </c>
      <c r="G362" s="159">
        <v>0.16</v>
      </c>
      <c r="H362" s="154"/>
      <c r="I362" s="154"/>
    </row>
    <row r="363" spans="1:9" ht="15.75">
      <c r="A363" s="149">
        <v>359</v>
      </c>
      <c r="B363" s="161">
        <v>353</v>
      </c>
      <c r="C363" s="142">
        <v>40459</v>
      </c>
      <c r="D363" s="151" t="s">
        <v>288</v>
      </c>
      <c r="E363" s="163" t="s">
        <v>466</v>
      </c>
      <c r="F363" s="145" t="s">
        <v>382</v>
      </c>
      <c r="G363" s="159">
        <v>0.24</v>
      </c>
      <c r="H363" s="154"/>
      <c r="I363" s="154"/>
    </row>
    <row r="364" spans="1:9" ht="15.75">
      <c r="A364" s="134">
        <v>360</v>
      </c>
      <c r="B364" s="192">
        <v>354</v>
      </c>
      <c r="C364" s="193">
        <v>40460</v>
      </c>
      <c r="D364" s="194" t="s">
        <v>288</v>
      </c>
      <c r="E364" s="195" t="s">
        <v>466</v>
      </c>
      <c r="F364" s="196" t="s">
        <v>382</v>
      </c>
      <c r="G364" s="197">
        <v>2.56</v>
      </c>
      <c r="H364" s="198"/>
      <c r="I364" s="198" t="s">
        <v>467</v>
      </c>
    </row>
    <row r="365" spans="1:9" ht="15.75">
      <c r="A365" s="140">
        <v>361</v>
      </c>
      <c r="B365" s="161">
        <v>355</v>
      </c>
      <c r="C365" s="142">
        <v>40461</v>
      </c>
      <c r="D365" s="151" t="s">
        <v>288</v>
      </c>
      <c r="E365" s="163" t="s">
        <v>466</v>
      </c>
      <c r="F365" s="145" t="s">
        <v>382</v>
      </c>
      <c r="G365" s="159">
        <v>2.175</v>
      </c>
      <c r="H365" s="154"/>
      <c r="I365" s="154"/>
    </row>
    <row r="366" spans="1:9" ht="15.75">
      <c r="A366" s="149">
        <v>362</v>
      </c>
      <c r="B366" s="161">
        <v>356</v>
      </c>
      <c r="C366" s="150">
        <v>40462</v>
      </c>
      <c r="D366" s="151" t="s">
        <v>288</v>
      </c>
      <c r="E366" s="163" t="s">
        <v>466</v>
      </c>
      <c r="F366" s="145" t="s">
        <v>382</v>
      </c>
      <c r="G366" s="159">
        <v>0.28</v>
      </c>
      <c r="H366" s="154"/>
      <c r="I366" s="154"/>
    </row>
    <row r="367" spans="1:9" ht="15.75">
      <c r="A367" s="134">
        <v>363</v>
      </c>
      <c r="B367" s="161">
        <v>357</v>
      </c>
      <c r="C367" s="142">
        <v>40463</v>
      </c>
      <c r="D367" s="151" t="s">
        <v>288</v>
      </c>
      <c r="E367" s="163" t="s">
        <v>466</v>
      </c>
      <c r="F367" s="145" t="s">
        <v>382</v>
      </c>
      <c r="G367" s="159">
        <v>0.09</v>
      </c>
      <c r="H367" s="154"/>
      <c r="I367" s="154"/>
    </row>
    <row r="368" spans="1:9" ht="15.75">
      <c r="A368" s="149">
        <v>364</v>
      </c>
      <c r="B368" s="161">
        <v>358</v>
      </c>
      <c r="C368" s="150">
        <v>40464</v>
      </c>
      <c r="D368" s="151" t="s">
        <v>288</v>
      </c>
      <c r="E368" s="163" t="s">
        <v>466</v>
      </c>
      <c r="F368" s="145" t="s">
        <v>382</v>
      </c>
      <c r="G368" s="159">
        <v>0.33</v>
      </c>
      <c r="H368" s="154"/>
      <c r="I368" s="154"/>
    </row>
    <row r="369" spans="1:9" ht="25.5">
      <c r="A369" s="134">
        <v>365</v>
      </c>
      <c r="B369" s="161">
        <v>359</v>
      </c>
      <c r="C369" s="142">
        <v>40465</v>
      </c>
      <c r="D369" s="151" t="s">
        <v>288</v>
      </c>
      <c r="E369" s="158" t="s">
        <v>468</v>
      </c>
      <c r="F369" s="145" t="s">
        <v>389</v>
      </c>
      <c r="G369" s="159">
        <v>0.65</v>
      </c>
      <c r="H369" s="154"/>
      <c r="I369" s="154"/>
    </row>
    <row r="370" spans="1:9" ht="25.5">
      <c r="A370" s="140">
        <v>366</v>
      </c>
      <c r="B370" s="161">
        <v>360</v>
      </c>
      <c r="C370" s="150">
        <v>40466</v>
      </c>
      <c r="D370" s="151" t="s">
        <v>288</v>
      </c>
      <c r="E370" s="158" t="s">
        <v>468</v>
      </c>
      <c r="F370" s="145" t="s">
        <v>389</v>
      </c>
      <c r="G370" s="159">
        <v>0.06</v>
      </c>
      <c r="H370" s="154"/>
      <c r="I370" s="154"/>
    </row>
    <row r="371" spans="1:9" ht="25.5">
      <c r="A371" s="149">
        <v>367</v>
      </c>
      <c r="B371" s="161">
        <v>361</v>
      </c>
      <c r="C371" s="142">
        <v>40467</v>
      </c>
      <c r="D371" s="151" t="s">
        <v>288</v>
      </c>
      <c r="E371" s="158" t="s">
        <v>468</v>
      </c>
      <c r="F371" s="145" t="s">
        <v>389</v>
      </c>
      <c r="G371" s="159">
        <v>0.515</v>
      </c>
      <c r="H371" s="154"/>
      <c r="I371" s="154"/>
    </row>
    <row r="372" spans="1:9" ht="25.5">
      <c r="A372" s="134">
        <v>368</v>
      </c>
      <c r="B372" s="161">
        <v>362</v>
      </c>
      <c r="C372" s="150">
        <v>40468</v>
      </c>
      <c r="D372" s="151" t="s">
        <v>288</v>
      </c>
      <c r="E372" s="158" t="s">
        <v>468</v>
      </c>
      <c r="F372" s="145" t="s">
        <v>389</v>
      </c>
      <c r="G372" s="159">
        <v>0.2</v>
      </c>
      <c r="H372" s="154"/>
      <c r="I372" s="154"/>
    </row>
    <row r="373" spans="1:9" ht="25.5">
      <c r="A373" s="149">
        <v>369</v>
      </c>
      <c r="B373" s="161">
        <v>363</v>
      </c>
      <c r="C373" s="142">
        <v>40469</v>
      </c>
      <c r="D373" s="151" t="s">
        <v>288</v>
      </c>
      <c r="E373" s="158" t="s">
        <v>468</v>
      </c>
      <c r="F373" s="145" t="s">
        <v>389</v>
      </c>
      <c r="G373" s="159">
        <v>0.175</v>
      </c>
      <c r="H373" s="154"/>
      <c r="I373" s="154"/>
    </row>
    <row r="374" spans="1:9" ht="25.5">
      <c r="A374" s="134">
        <v>370</v>
      </c>
      <c r="B374" s="161">
        <v>364</v>
      </c>
      <c r="C374" s="150">
        <v>40470</v>
      </c>
      <c r="D374" s="151" t="s">
        <v>288</v>
      </c>
      <c r="E374" s="158" t="s">
        <v>468</v>
      </c>
      <c r="F374" s="145" t="s">
        <v>389</v>
      </c>
      <c r="G374" s="159">
        <v>0.73</v>
      </c>
      <c r="H374" s="154"/>
      <c r="I374" s="154"/>
    </row>
    <row r="375" spans="1:9" ht="25.5">
      <c r="A375" s="140">
        <v>371</v>
      </c>
      <c r="B375" s="161">
        <v>366</v>
      </c>
      <c r="C375" s="142">
        <v>40471</v>
      </c>
      <c r="D375" s="151" t="s">
        <v>288</v>
      </c>
      <c r="E375" s="158" t="s">
        <v>468</v>
      </c>
      <c r="F375" s="145" t="s">
        <v>389</v>
      </c>
      <c r="G375" s="159">
        <v>1.21</v>
      </c>
      <c r="H375" s="154"/>
      <c r="I375" s="154"/>
    </row>
    <row r="376" spans="1:9" ht="25.5">
      <c r="A376" s="149">
        <v>372</v>
      </c>
      <c r="B376" s="161">
        <v>367</v>
      </c>
      <c r="C376" s="150">
        <v>40472</v>
      </c>
      <c r="D376" s="151" t="s">
        <v>288</v>
      </c>
      <c r="E376" s="158" t="s">
        <v>468</v>
      </c>
      <c r="F376" s="145" t="s">
        <v>389</v>
      </c>
      <c r="G376" s="159">
        <v>0.205</v>
      </c>
      <c r="H376" s="154"/>
      <c r="I376" s="154"/>
    </row>
    <row r="377" spans="1:9" ht="25.5">
      <c r="A377" s="134">
        <v>373</v>
      </c>
      <c r="B377" s="161">
        <v>368</v>
      </c>
      <c r="C377" s="142">
        <v>40473</v>
      </c>
      <c r="D377" s="151" t="s">
        <v>288</v>
      </c>
      <c r="E377" s="158" t="s">
        <v>468</v>
      </c>
      <c r="F377" s="145" t="s">
        <v>389</v>
      </c>
      <c r="G377" s="159">
        <v>0.12</v>
      </c>
      <c r="H377" s="154"/>
      <c r="I377" s="154"/>
    </row>
    <row r="378" spans="1:9" ht="25.5">
      <c r="A378" s="149">
        <v>374</v>
      </c>
      <c r="B378" s="161">
        <v>369</v>
      </c>
      <c r="C378" s="150">
        <v>40474</v>
      </c>
      <c r="D378" s="151" t="s">
        <v>288</v>
      </c>
      <c r="E378" s="158" t="s">
        <v>468</v>
      </c>
      <c r="F378" s="145" t="s">
        <v>389</v>
      </c>
      <c r="G378" s="159">
        <v>0.55</v>
      </c>
      <c r="H378" s="154"/>
      <c r="I378" s="154"/>
    </row>
    <row r="379" spans="1:9" ht="25.5">
      <c r="A379" s="134">
        <v>375</v>
      </c>
      <c r="B379" s="161">
        <v>370</v>
      </c>
      <c r="C379" s="142">
        <v>40475</v>
      </c>
      <c r="D379" s="151" t="s">
        <v>288</v>
      </c>
      <c r="E379" s="158" t="s">
        <v>468</v>
      </c>
      <c r="F379" s="145" t="s">
        <v>389</v>
      </c>
      <c r="G379" s="159">
        <v>0.225</v>
      </c>
      <c r="H379" s="154"/>
      <c r="I379" s="154"/>
    </row>
    <row r="380" spans="1:9" ht="25.5">
      <c r="A380" s="140">
        <v>376</v>
      </c>
      <c r="B380" s="161">
        <v>371</v>
      </c>
      <c r="C380" s="150">
        <v>40476</v>
      </c>
      <c r="D380" s="151" t="s">
        <v>288</v>
      </c>
      <c r="E380" s="158" t="s">
        <v>468</v>
      </c>
      <c r="F380" s="145" t="s">
        <v>389</v>
      </c>
      <c r="G380" s="159">
        <v>0.225</v>
      </c>
      <c r="H380" s="154"/>
      <c r="I380" s="154"/>
    </row>
    <row r="381" spans="1:9" ht="25.5">
      <c r="A381" s="149">
        <v>377</v>
      </c>
      <c r="B381" s="161">
        <v>372</v>
      </c>
      <c r="C381" s="142">
        <v>40477</v>
      </c>
      <c r="D381" s="151" t="s">
        <v>288</v>
      </c>
      <c r="E381" s="158" t="s">
        <v>468</v>
      </c>
      <c r="F381" s="145" t="s">
        <v>389</v>
      </c>
      <c r="G381" s="159">
        <v>1.45</v>
      </c>
      <c r="H381" s="154"/>
      <c r="I381" s="154"/>
    </row>
    <row r="382" spans="1:9" ht="25.5">
      <c r="A382" s="134">
        <v>378</v>
      </c>
      <c r="B382" s="161">
        <v>373</v>
      </c>
      <c r="C382" s="150">
        <v>40478</v>
      </c>
      <c r="D382" s="151" t="s">
        <v>288</v>
      </c>
      <c r="E382" s="158" t="s">
        <v>468</v>
      </c>
      <c r="F382" s="145" t="s">
        <v>389</v>
      </c>
      <c r="G382" s="159">
        <v>0.975</v>
      </c>
      <c r="H382" s="154"/>
      <c r="I382" s="154"/>
    </row>
    <row r="383" spans="1:9" ht="25.5">
      <c r="A383" s="149">
        <v>379</v>
      </c>
      <c r="B383" s="161">
        <v>374</v>
      </c>
      <c r="C383" s="142">
        <v>40479</v>
      </c>
      <c r="D383" s="151" t="s">
        <v>288</v>
      </c>
      <c r="E383" s="158" t="s">
        <v>468</v>
      </c>
      <c r="F383" s="145" t="s">
        <v>389</v>
      </c>
      <c r="G383" s="159">
        <v>0.21</v>
      </c>
      <c r="H383" s="154"/>
      <c r="I383" s="154"/>
    </row>
    <row r="384" spans="1:9" ht="25.5">
      <c r="A384" s="134">
        <v>380</v>
      </c>
      <c r="B384" s="161">
        <v>375</v>
      </c>
      <c r="C384" s="150">
        <v>40480</v>
      </c>
      <c r="D384" s="151" t="s">
        <v>288</v>
      </c>
      <c r="E384" s="158" t="s">
        <v>468</v>
      </c>
      <c r="F384" s="145" t="s">
        <v>389</v>
      </c>
      <c r="G384" s="159">
        <v>1.35</v>
      </c>
      <c r="H384" s="154"/>
      <c r="I384" s="154"/>
    </row>
    <row r="385" spans="1:9" ht="25.5">
      <c r="A385" s="140">
        <v>381</v>
      </c>
      <c r="B385" s="161">
        <v>377</v>
      </c>
      <c r="C385" s="142">
        <v>40481</v>
      </c>
      <c r="D385" s="151" t="s">
        <v>288</v>
      </c>
      <c r="E385" s="158" t="s">
        <v>468</v>
      </c>
      <c r="F385" s="145" t="s">
        <v>389</v>
      </c>
      <c r="G385" s="159">
        <v>1.04</v>
      </c>
      <c r="H385" s="154"/>
      <c r="I385" s="154"/>
    </row>
    <row r="386" spans="1:9" ht="25.5">
      <c r="A386" s="149">
        <v>382</v>
      </c>
      <c r="B386" s="161">
        <v>376</v>
      </c>
      <c r="C386" s="150">
        <v>40482</v>
      </c>
      <c r="D386" s="151" t="s">
        <v>288</v>
      </c>
      <c r="E386" s="158" t="s">
        <v>468</v>
      </c>
      <c r="F386" s="145" t="s">
        <v>389</v>
      </c>
      <c r="G386" s="159">
        <v>1.9</v>
      </c>
      <c r="H386" s="154"/>
      <c r="I386" s="154"/>
    </row>
    <row r="387" spans="1:9" ht="25.5">
      <c r="A387" s="134">
        <v>383</v>
      </c>
      <c r="B387" s="161">
        <v>378</v>
      </c>
      <c r="C387" s="142">
        <v>40483</v>
      </c>
      <c r="D387" s="151" t="s">
        <v>288</v>
      </c>
      <c r="E387" s="158" t="s">
        <v>468</v>
      </c>
      <c r="F387" s="145" t="s">
        <v>389</v>
      </c>
      <c r="G387" s="159">
        <v>1.02</v>
      </c>
      <c r="H387" s="154"/>
      <c r="I387" s="154"/>
    </row>
    <row r="388" spans="1:9" ht="25.5">
      <c r="A388" s="149">
        <v>384</v>
      </c>
      <c r="B388" s="161">
        <v>379</v>
      </c>
      <c r="C388" s="150">
        <v>40484</v>
      </c>
      <c r="D388" s="151" t="s">
        <v>288</v>
      </c>
      <c r="E388" s="158" t="s">
        <v>468</v>
      </c>
      <c r="F388" s="145" t="s">
        <v>389</v>
      </c>
      <c r="G388" s="159">
        <v>0.575</v>
      </c>
      <c r="H388" s="154"/>
      <c r="I388" s="154"/>
    </row>
    <row r="389" spans="1:9" ht="25.5">
      <c r="A389" s="134">
        <v>385</v>
      </c>
      <c r="B389" s="161">
        <v>380</v>
      </c>
      <c r="C389" s="142">
        <v>40485</v>
      </c>
      <c r="D389" s="151" t="s">
        <v>288</v>
      </c>
      <c r="E389" s="158" t="s">
        <v>468</v>
      </c>
      <c r="F389" s="145" t="s">
        <v>389</v>
      </c>
      <c r="G389" s="159">
        <v>0.26</v>
      </c>
      <c r="H389" s="154"/>
      <c r="I389" s="154"/>
    </row>
    <row r="390" spans="1:9" ht="25.5">
      <c r="A390" s="140">
        <v>386</v>
      </c>
      <c r="B390" s="161">
        <v>381</v>
      </c>
      <c r="C390" s="150">
        <v>40486</v>
      </c>
      <c r="D390" s="151" t="s">
        <v>288</v>
      </c>
      <c r="E390" s="158" t="s">
        <v>468</v>
      </c>
      <c r="F390" s="145" t="s">
        <v>389</v>
      </c>
      <c r="G390" s="159">
        <v>0.08</v>
      </c>
      <c r="H390" s="154"/>
      <c r="I390" s="154"/>
    </row>
    <row r="391" spans="1:9" ht="25.5">
      <c r="A391" s="149">
        <v>387</v>
      </c>
      <c r="B391" s="161">
        <v>382</v>
      </c>
      <c r="C391" s="142">
        <v>40487</v>
      </c>
      <c r="D391" s="151" t="s">
        <v>288</v>
      </c>
      <c r="E391" s="158" t="s">
        <v>468</v>
      </c>
      <c r="F391" s="145" t="s">
        <v>389</v>
      </c>
      <c r="G391" s="159">
        <v>0.62</v>
      </c>
      <c r="H391" s="154"/>
      <c r="I391" s="154"/>
    </row>
    <row r="392" spans="1:9" ht="25.5">
      <c r="A392" s="134">
        <v>388</v>
      </c>
      <c r="B392" s="161">
        <v>383</v>
      </c>
      <c r="C392" s="150">
        <v>40488</v>
      </c>
      <c r="D392" s="151" t="s">
        <v>288</v>
      </c>
      <c r="E392" s="158" t="s">
        <v>468</v>
      </c>
      <c r="F392" s="145" t="s">
        <v>389</v>
      </c>
      <c r="G392" s="159">
        <v>0.34</v>
      </c>
      <c r="H392" s="154"/>
      <c r="I392" s="154"/>
    </row>
    <row r="393" spans="1:9" ht="25.5">
      <c r="A393" s="149">
        <v>389</v>
      </c>
      <c r="B393" s="161">
        <v>384</v>
      </c>
      <c r="C393" s="142">
        <v>40489</v>
      </c>
      <c r="D393" s="151" t="s">
        <v>288</v>
      </c>
      <c r="E393" s="158" t="s">
        <v>468</v>
      </c>
      <c r="F393" s="145" t="s">
        <v>389</v>
      </c>
      <c r="G393" s="159">
        <v>0.515</v>
      </c>
      <c r="H393" s="154"/>
      <c r="I393" s="154"/>
    </row>
    <row r="394" spans="1:9" ht="25.5">
      <c r="A394" s="134">
        <v>390</v>
      </c>
      <c r="B394" s="161">
        <v>385</v>
      </c>
      <c r="C394" s="150">
        <v>40490</v>
      </c>
      <c r="D394" s="151" t="s">
        <v>288</v>
      </c>
      <c r="E394" s="158" t="s">
        <v>468</v>
      </c>
      <c r="F394" s="145" t="s">
        <v>389</v>
      </c>
      <c r="G394" s="159">
        <v>0.14</v>
      </c>
      <c r="H394" s="154"/>
      <c r="I394" s="154"/>
    </row>
    <row r="395" spans="1:9" ht="25.5">
      <c r="A395" s="140">
        <v>391</v>
      </c>
      <c r="B395" s="161">
        <v>386</v>
      </c>
      <c r="C395" s="142">
        <v>40491</v>
      </c>
      <c r="D395" s="151" t="s">
        <v>288</v>
      </c>
      <c r="E395" s="158" t="s">
        <v>468</v>
      </c>
      <c r="F395" s="145" t="s">
        <v>389</v>
      </c>
      <c r="G395" s="159">
        <v>0.39</v>
      </c>
      <c r="H395" s="154"/>
      <c r="I395" s="154"/>
    </row>
    <row r="396" spans="1:9" ht="25.5">
      <c r="A396" s="149">
        <v>392</v>
      </c>
      <c r="B396" s="161">
        <v>387</v>
      </c>
      <c r="C396" s="150">
        <v>40492</v>
      </c>
      <c r="D396" s="151" t="s">
        <v>288</v>
      </c>
      <c r="E396" s="158" t="s">
        <v>468</v>
      </c>
      <c r="F396" s="145" t="s">
        <v>389</v>
      </c>
      <c r="G396" s="159">
        <v>0.32</v>
      </c>
      <c r="H396" s="154"/>
      <c r="I396" s="154"/>
    </row>
    <row r="397" spans="1:9" ht="25.5">
      <c r="A397" s="134">
        <v>393</v>
      </c>
      <c r="B397" s="161">
        <v>388</v>
      </c>
      <c r="C397" s="142">
        <v>40493</v>
      </c>
      <c r="D397" s="151" t="s">
        <v>288</v>
      </c>
      <c r="E397" s="158" t="s">
        <v>468</v>
      </c>
      <c r="F397" s="145" t="s">
        <v>389</v>
      </c>
      <c r="G397" s="159">
        <v>0.8</v>
      </c>
      <c r="H397" s="154"/>
      <c r="I397" s="154"/>
    </row>
    <row r="398" spans="1:9" ht="25.5">
      <c r="A398" s="149">
        <v>394</v>
      </c>
      <c r="B398" s="161">
        <v>389</v>
      </c>
      <c r="C398" s="150">
        <v>40494</v>
      </c>
      <c r="D398" s="151" t="s">
        <v>288</v>
      </c>
      <c r="E398" s="158" t="s">
        <v>468</v>
      </c>
      <c r="F398" s="145" t="s">
        <v>389</v>
      </c>
      <c r="G398" s="159">
        <v>0.2</v>
      </c>
      <c r="H398" s="154"/>
      <c r="I398" s="154"/>
    </row>
    <row r="399" spans="1:9" ht="25.5">
      <c r="A399" s="134">
        <v>395</v>
      </c>
      <c r="B399" s="161">
        <v>390</v>
      </c>
      <c r="C399" s="142">
        <v>40495</v>
      </c>
      <c r="D399" s="151" t="s">
        <v>288</v>
      </c>
      <c r="E399" s="158" t="s">
        <v>468</v>
      </c>
      <c r="F399" s="145" t="s">
        <v>389</v>
      </c>
      <c r="G399" s="159">
        <v>0.535</v>
      </c>
      <c r="H399" s="154"/>
      <c r="I399" s="154"/>
    </row>
    <row r="400" spans="1:9" ht="25.5">
      <c r="A400" s="140">
        <v>396</v>
      </c>
      <c r="B400" s="161">
        <v>548</v>
      </c>
      <c r="C400" s="150">
        <v>40496</v>
      </c>
      <c r="D400" s="151" t="s">
        <v>288</v>
      </c>
      <c r="E400" s="158" t="s">
        <v>468</v>
      </c>
      <c r="F400" s="145" t="s">
        <v>389</v>
      </c>
      <c r="G400" s="159">
        <v>0.47</v>
      </c>
      <c r="H400" s="154"/>
      <c r="I400" s="154"/>
    </row>
    <row r="401" spans="1:9" ht="25.5">
      <c r="A401" s="149">
        <v>397</v>
      </c>
      <c r="B401" s="161">
        <v>549</v>
      </c>
      <c r="C401" s="142">
        <v>40497</v>
      </c>
      <c r="D401" s="151" t="s">
        <v>288</v>
      </c>
      <c r="E401" s="158" t="s">
        <v>468</v>
      </c>
      <c r="F401" s="145" t="s">
        <v>389</v>
      </c>
      <c r="G401" s="159">
        <v>0.6</v>
      </c>
      <c r="H401" s="154"/>
      <c r="I401" s="154"/>
    </row>
    <row r="402" spans="1:9" ht="25.5">
      <c r="A402" s="134">
        <v>398</v>
      </c>
      <c r="B402" s="161">
        <v>550</v>
      </c>
      <c r="C402" s="150">
        <v>40498</v>
      </c>
      <c r="D402" s="151" t="s">
        <v>288</v>
      </c>
      <c r="E402" s="158" t="s">
        <v>468</v>
      </c>
      <c r="F402" s="145" t="s">
        <v>389</v>
      </c>
      <c r="G402" s="159">
        <v>0.12</v>
      </c>
      <c r="H402" s="154"/>
      <c r="I402" s="154"/>
    </row>
    <row r="403" spans="1:9" ht="25.5">
      <c r="A403" s="149">
        <v>399</v>
      </c>
      <c r="B403" s="161">
        <v>551</v>
      </c>
      <c r="C403" s="142">
        <v>40499</v>
      </c>
      <c r="D403" s="151" t="s">
        <v>288</v>
      </c>
      <c r="E403" s="158" t="s">
        <v>468</v>
      </c>
      <c r="F403" s="145" t="s">
        <v>389</v>
      </c>
      <c r="G403" s="159">
        <v>0.03</v>
      </c>
      <c r="H403" s="154"/>
      <c r="I403" s="154"/>
    </row>
    <row r="404" spans="1:9" ht="25.5">
      <c r="A404" s="134">
        <v>400</v>
      </c>
      <c r="B404" s="161">
        <v>391</v>
      </c>
      <c r="C404" s="150">
        <v>40500</v>
      </c>
      <c r="D404" s="151" t="s">
        <v>288</v>
      </c>
      <c r="E404" s="158" t="s">
        <v>469</v>
      </c>
      <c r="F404" s="145" t="s">
        <v>399</v>
      </c>
      <c r="G404" s="159">
        <v>0.35</v>
      </c>
      <c r="H404" s="154"/>
      <c r="I404" s="154"/>
    </row>
    <row r="405" spans="1:9" ht="25.5">
      <c r="A405" s="140">
        <v>401</v>
      </c>
      <c r="B405" s="161">
        <v>392</v>
      </c>
      <c r="C405" s="142">
        <v>40501</v>
      </c>
      <c r="D405" s="151" t="s">
        <v>288</v>
      </c>
      <c r="E405" s="158" t="s">
        <v>469</v>
      </c>
      <c r="F405" s="145" t="s">
        <v>399</v>
      </c>
      <c r="G405" s="159">
        <v>0.67</v>
      </c>
      <c r="H405" s="154"/>
      <c r="I405" s="154"/>
    </row>
    <row r="406" spans="1:9" ht="25.5">
      <c r="A406" s="149">
        <v>402</v>
      </c>
      <c r="B406" s="161">
        <v>393</v>
      </c>
      <c r="C406" s="150">
        <v>40502</v>
      </c>
      <c r="D406" s="151" t="s">
        <v>288</v>
      </c>
      <c r="E406" s="158" t="s">
        <v>470</v>
      </c>
      <c r="F406" s="145" t="s">
        <v>399</v>
      </c>
      <c r="G406" s="159">
        <v>1.515</v>
      </c>
      <c r="H406" s="154"/>
      <c r="I406" s="154"/>
    </row>
    <row r="407" spans="1:9" ht="25.5">
      <c r="A407" s="134">
        <v>403</v>
      </c>
      <c r="B407" s="161">
        <v>394</v>
      </c>
      <c r="C407" s="142">
        <v>40503</v>
      </c>
      <c r="D407" s="151" t="s">
        <v>288</v>
      </c>
      <c r="E407" s="158" t="s">
        <v>469</v>
      </c>
      <c r="F407" s="145" t="s">
        <v>399</v>
      </c>
      <c r="G407" s="159">
        <v>2.2</v>
      </c>
      <c r="H407" s="154"/>
      <c r="I407" s="154"/>
    </row>
    <row r="408" spans="1:9" ht="25.5">
      <c r="A408" s="149">
        <v>404</v>
      </c>
      <c r="B408" s="161">
        <v>395</v>
      </c>
      <c r="C408" s="150">
        <v>40504</v>
      </c>
      <c r="D408" s="151" t="s">
        <v>288</v>
      </c>
      <c r="E408" s="158" t="s">
        <v>469</v>
      </c>
      <c r="F408" s="145" t="s">
        <v>399</v>
      </c>
      <c r="G408" s="159">
        <v>0.335</v>
      </c>
      <c r="H408" s="154"/>
      <c r="I408" s="154"/>
    </row>
    <row r="409" spans="1:9" ht="25.5">
      <c r="A409" s="134">
        <v>405</v>
      </c>
      <c r="B409" s="161">
        <v>396</v>
      </c>
      <c r="C409" s="142">
        <v>40505</v>
      </c>
      <c r="D409" s="151" t="s">
        <v>288</v>
      </c>
      <c r="E409" s="158" t="s">
        <v>469</v>
      </c>
      <c r="F409" s="145" t="s">
        <v>399</v>
      </c>
      <c r="G409" s="159">
        <v>0.05</v>
      </c>
      <c r="H409" s="154"/>
      <c r="I409" s="154"/>
    </row>
    <row r="410" spans="1:9" ht="25.5">
      <c r="A410" s="140">
        <v>406</v>
      </c>
      <c r="B410" s="161">
        <v>397</v>
      </c>
      <c r="C410" s="150">
        <v>40506</v>
      </c>
      <c r="D410" s="151" t="s">
        <v>288</v>
      </c>
      <c r="E410" s="158" t="s">
        <v>469</v>
      </c>
      <c r="F410" s="145" t="s">
        <v>399</v>
      </c>
      <c r="G410" s="159">
        <v>2.15</v>
      </c>
      <c r="H410" s="154"/>
      <c r="I410" s="154"/>
    </row>
    <row r="411" spans="1:9" ht="25.5">
      <c r="A411" s="149">
        <v>407</v>
      </c>
      <c r="B411" s="161">
        <v>398</v>
      </c>
      <c r="C411" s="142">
        <v>40507</v>
      </c>
      <c r="D411" s="151" t="s">
        <v>288</v>
      </c>
      <c r="E411" s="158" t="s">
        <v>469</v>
      </c>
      <c r="F411" s="145" t="s">
        <v>399</v>
      </c>
      <c r="G411" s="159">
        <v>0.11</v>
      </c>
      <c r="H411" s="154"/>
      <c r="I411" s="154"/>
    </row>
    <row r="412" spans="1:9" ht="25.5">
      <c r="A412" s="134">
        <v>408</v>
      </c>
      <c r="B412" s="161">
        <v>399</v>
      </c>
      <c r="C412" s="150">
        <v>40508</v>
      </c>
      <c r="D412" s="151" t="s">
        <v>288</v>
      </c>
      <c r="E412" s="158" t="s">
        <v>469</v>
      </c>
      <c r="F412" s="145" t="s">
        <v>399</v>
      </c>
      <c r="G412" s="159">
        <v>2.24</v>
      </c>
      <c r="H412" s="154"/>
      <c r="I412" s="154"/>
    </row>
    <row r="413" spans="1:9" ht="25.5">
      <c r="A413" s="149">
        <v>409</v>
      </c>
      <c r="B413" s="161">
        <v>400</v>
      </c>
      <c r="C413" s="142">
        <v>40509</v>
      </c>
      <c r="D413" s="151" t="s">
        <v>288</v>
      </c>
      <c r="E413" s="158" t="s">
        <v>469</v>
      </c>
      <c r="F413" s="145" t="s">
        <v>399</v>
      </c>
      <c r="G413" s="159">
        <v>0.375</v>
      </c>
      <c r="H413" s="154"/>
      <c r="I413" s="154"/>
    </row>
    <row r="414" spans="1:9" ht="25.5">
      <c r="A414" s="134">
        <v>410</v>
      </c>
      <c r="B414" s="161">
        <v>401</v>
      </c>
      <c r="C414" s="150">
        <v>40510</v>
      </c>
      <c r="D414" s="151" t="s">
        <v>288</v>
      </c>
      <c r="E414" s="158" t="s">
        <v>469</v>
      </c>
      <c r="F414" s="145" t="s">
        <v>399</v>
      </c>
      <c r="G414" s="159">
        <v>0.09</v>
      </c>
      <c r="H414" s="154"/>
      <c r="I414" s="154"/>
    </row>
    <row r="415" spans="1:9" ht="15.75">
      <c r="A415" s="140">
        <v>411</v>
      </c>
      <c r="B415" s="161">
        <v>402</v>
      </c>
      <c r="C415" s="142">
        <v>40511</v>
      </c>
      <c r="D415" s="151" t="s">
        <v>288</v>
      </c>
      <c r="E415" s="158" t="s">
        <v>471</v>
      </c>
      <c r="F415" s="154" t="s">
        <v>394</v>
      </c>
      <c r="G415" s="159">
        <v>0.75</v>
      </c>
      <c r="H415" s="154"/>
      <c r="I415" s="154"/>
    </row>
    <row r="416" spans="1:9" ht="15.75">
      <c r="A416" s="149">
        <v>412</v>
      </c>
      <c r="B416" s="161">
        <v>403</v>
      </c>
      <c r="C416" s="150">
        <v>40512</v>
      </c>
      <c r="D416" s="151" t="s">
        <v>288</v>
      </c>
      <c r="E416" s="158" t="s">
        <v>471</v>
      </c>
      <c r="F416" s="154" t="s">
        <v>394</v>
      </c>
      <c r="G416" s="159">
        <v>0.475</v>
      </c>
      <c r="H416" s="154"/>
      <c r="I416" s="154"/>
    </row>
    <row r="417" spans="1:9" ht="15.75">
      <c r="A417" s="134">
        <v>413</v>
      </c>
      <c r="B417" s="161">
        <v>404</v>
      </c>
      <c r="C417" s="142">
        <v>40513</v>
      </c>
      <c r="D417" s="151" t="s">
        <v>288</v>
      </c>
      <c r="E417" s="158" t="s">
        <v>471</v>
      </c>
      <c r="F417" s="154" t="s">
        <v>394</v>
      </c>
      <c r="G417" s="159">
        <v>1.175</v>
      </c>
      <c r="H417" s="154"/>
      <c r="I417" s="154"/>
    </row>
    <row r="418" spans="1:9" ht="15.75">
      <c r="A418" s="149">
        <v>414</v>
      </c>
      <c r="B418" s="161">
        <v>405</v>
      </c>
      <c r="C418" s="150">
        <v>40514</v>
      </c>
      <c r="D418" s="151" t="s">
        <v>288</v>
      </c>
      <c r="E418" s="158" t="s">
        <v>471</v>
      </c>
      <c r="F418" s="154" t="s">
        <v>394</v>
      </c>
      <c r="G418" s="159">
        <v>0.14</v>
      </c>
      <c r="H418" s="154"/>
      <c r="I418" s="154"/>
    </row>
    <row r="419" spans="1:9" ht="15.75">
      <c r="A419" s="134">
        <v>415</v>
      </c>
      <c r="B419" s="161">
        <v>406</v>
      </c>
      <c r="C419" s="142">
        <v>40515</v>
      </c>
      <c r="D419" s="151" t="s">
        <v>288</v>
      </c>
      <c r="E419" s="158" t="s">
        <v>471</v>
      </c>
      <c r="F419" s="154" t="s">
        <v>394</v>
      </c>
      <c r="G419" s="159">
        <v>0.21</v>
      </c>
      <c r="H419" s="154"/>
      <c r="I419" s="154"/>
    </row>
    <row r="420" spans="1:9" ht="15.75">
      <c r="A420" s="140">
        <v>416</v>
      </c>
      <c r="B420" s="161">
        <v>407</v>
      </c>
      <c r="C420" s="150">
        <v>40516</v>
      </c>
      <c r="D420" s="151" t="s">
        <v>288</v>
      </c>
      <c r="E420" s="158" t="s">
        <v>471</v>
      </c>
      <c r="F420" s="154" t="s">
        <v>394</v>
      </c>
      <c r="G420" s="159">
        <v>0.14</v>
      </c>
      <c r="H420" s="154"/>
      <c r="I420" s="154"/>
    </row>
    <row r="421" spans="1:9" ht="15.75">
      <c r="A421" s="149">
        <v>417</v>
      </c>
      <c r="B421" s="161">
        <v>408</v>
      </c>
      <c r="C421" s="142">
        <v>40517</v>
      </c>
      <c r="D421" s="151" t="s">
        <v>288</v>
      </c>
      <c r="E421" s="158" t="s">
        <v>471</v>
      </c>
      <c r="F421" s="154" t="s">
        <v>394</v>
      </c>
      <c r="G421" s="159">
        <v>0.1</v>
      </c>
      <c r="H421" s="154"/>
      <c r="I421" s="154"/>
    </row>
    <row r="422" spans="1:9" ht="15.75">
      <c r="A422" s="134">
        <v>418</v>
      </c>
      <c r="B422" s="161">
        <v>409</v>
      </c>
      <c r="C422" s="150">
        <v>40518</v>
      </c>
      <c r="D422" s="151" t="s">
        <v>288</v>
      </c>
      <c r="E422" s="158" t="s">
        <v>471</v>
      </c>
      <c r="F422" s="154" t="s">
        <v>394</v>
      </c>
      <c r="G422" s="159">
        <v>0.075</v>
      </c>
      <c r="H422" s="154"/>
      <c r="I422" s="154"/>
    </row>
    <row r="423" spans="1:9" ht="15.75">
      <c r="A423" s="149">
        <v>419</v>
      </c>
      <c r="B423" s="161">
        <v>410</v>
      </c>
      <c r="C423" s="142">
        <v>40519</v>
      </c>
      <c r="D423" s="151" t="s">
        <v>288</v>
      </c>
      <c r="E423" s="158" t="s">
        <v>471</v>
      </c>
      <c r="F423" s="154" t="s">
        <v>394</v>
      </c>
      <c r="G423" s="159">
        <v>0.1</v>
      </c>
      <c r="H423" s="154"/>
      <c r="I423" s="154"/>
    </row>
    <row r="424" spans="1:9" ht="15.75">
      <c r="A424" s="134">
        <v>420</v>
      </c>
      <c r="B424" s="161">
        <v>411</v>
      </c>
      <c r="C424" s="150">
        <v>40520</v>
      </c>
      <c r="D424" s="151" t="s">
        <v>288</v>
      </c>
      <c r="E424" s="158" t="s">
        <v>471</v>
      </c>
      <c r="F424" s="154" t="s">
        <v>394</v>
      </c>
      <c r="G424" s="159">
        <v>0.37</v>
      </c>
      <c r="H424" s="154"/>
      <c r="I424" s="154"/>
    </row>
    <row r="425" spans="1:9" ht="15.75">
      <c r="A425" s="140">
        <v>421</v>
      </c>
      <c r="B425" s="161">
        <v>412</v>
      </c>
      <c r="C425" s="142">
        <v>40521</v>
      </c>
      <c r="D425" s="151" t="s">
        <v>288</v>
      </c>
      <c r="E425" s="158" t="s">
        <v>471</v>
      </c>
      <c r="F425" s="154" t="s">
        <v>394</v>
      </c>
      <c r="G425" s="159">
        <v>0.45</v>
      </c>
      <c r="H425" s="154"/>
      <c r="I425" s="154"/>
    </row>
    <row r="426" spans="1:9" ht="15.75">
      <c r="A426" s="149">
        <v>422</v>
      </c>
      <c r="B426" s="161">
        <v>413</v>
      </c>
      <c r="C426" s="150">
        <v>40522</v>
      </c>
      <c r="D426" s="151" t="s">
        <v>288</v>
      </c>
      <c r="E426" s="158" t="s">
        <v>471</v>
      </c>
      <c r="F426" s="154" t="s">
        <v>394</v>
      </c>
      <c r="G426" s="159">
        <v>0.55</v>
      </c>
      <c r="H426" s="154"/>
      <c r="I426" s="154"/>
    </row>
    <row r="427" spans="1:9" ht="15.75">
      <c r="A427" s="134">
        <v>423</v>
      </c>
      <c r="B427" s="161">
        <v>414</v>
      </c>
      <c r="C427" s="142">
        <v>40523</v>
      </c>
      <c r="D427" s="151" t="s">
        <v>288</v>
      </c>
      <c r="E427" s="158" t="s">
        <v>471</v>
      </c>
      <c r="F427" s="154" t="s">
        <v>394</v>
      </c>
      <c r="G427" s="159">
        <v>0.66</v>
      </c>
      <c r="H427" s="154"/>
      <c r="I427" s="154"/>
    </row>
    <row r="428" spans="1:9" ht="15.75">
      <c r="A428" s="149">
        <v>424</v>
      </c>
      <c r="B428" s="161">
        <v>415</v>
      </c>
      <c r="C428" s="150">
        <v>40524</v>
      </c>
      <c r="D428" s="151" t="s">
        <v>288</v>
      </c>
      <c r="E428" s="158" t="s">
        <v>471</v>
      </c>
      <c r="F428" s="154" t="s">
        <v>394</v>
      </c>
      <c r="G428" s="159">
        <v>0.36</v>
      </c>
      <c r="H428" s="154"/>
      <c r="I428" s="154"/>
    </row>
    <row r="429" spans="1:9" ht="15.75">
      <c r="A429" s="134">
        <v>425</v>
      </c>
      <c r="B429" s="161">
        <v>416</v>
      </c>
      <c r="C429" s="142">
        <v>40525</v>
      </c>
      <c r="D429" s="151" t="s">
        <v>288</v>
      </c>
      <c r="E429" s="158" t="s">
        <v>471</v>
      </c>
      <c r="F429" s="154" t="s">
        <v>394</v>
      </c>
      <c r="G429" s="159">
        <v>0.95</v>
      </c>
      <c r="H429" s="154"/>
      <c r="I429" s="154"/>
    </row>
    <row r="430" spans="1:9" ht="15.75">
      <c r="A430" s="140">
        <v>426</v>
      </c>
      <c r="B430" s="161">
        <v>417</v>
      </c>
      <c r="C430" s="150">
        <v>40526</v>
      </c>
      <c r="D430" s="151" t="s">
        <v>288</v>
      </c>
      <c r="E430" s="158" t="s">
        <v>471</v>
      </c>
      <c r="F430" s="154" t="s">
        <v>394</v>
      </c>
      <c r="G430" s="159">
        <v>0.2</v>
      </c>
      <c r="H430" s="154"/>
      <c r="I430" s="154"/>
    </row>
    <row r="431" spans="1:9" ht="15.75">
      <c r="A431" s="149">
        <v>427</v>
      </c>
      <c r="B431" s="161">
        <v>418</v>
      </c>
      <c r="C431" s="142">
        <v>40527</v>
      </c>
      <c r="D431" s="151" t="s">
        <v>288</v>
      </c>
      <c r="E431" s="158" t="s">
        <v>471</v>
      </c>
      <c r="F431" s="154" t="s">
        <v>394</v>
      </c>
      <c r="G431" s="159">
        <v>0.73</v>
      </c>
      <c r="H431" s="154"/>
      <c r="I431" s="154"/>
    </row>
    <row r="432" spans="1:9" ht="38.25">
      <c r="A432" s="134">
        <v>428</v>
      </c>
      <c r="B432" s="161">
        <v>419</v>
      </c>
      <c r="C432" s="150">
        <v>40528</v>
      </c>
      <c r="D432" s="151" t="s">
        <v>288</v>
      </c>
      <c r="E432" s="158" t="s">
        <v>472</v>
      </c>
      <c r="F432" s="154" t="s">
        <v>473</v>
      </c>
      <c r="G432" s="159">
        <v>0.65</v>
      </c>
      <c r="H432" s="154"/>
      <c r="I432" s="154"/>
    </row>
    <row r="433" spans="1:9" ht="15.75">
      <c r="A433" s="149">
        <v>429</v>
      </c>
      <c r="B433" s="161">
        <v>421</v>
      </c>
      <c r="C433" s="142">
        <v>40529</v>
      </c>
      <c r="D433" s="151" t="s">
        <v>288</v>
      </c>
      <c r="E433" s="158" t="s">
        <v>471</v>
      </c>
      <c r="F433" s="154" t="s">
        <v>394</v>
      </c>
      <c r="G433" s="159">
        <v>0.47</v>
      </c>
      <c r="H433" s="154"/>
      <c r="I433" s="154"/>
    </row>
    <row r="434" spans="1:9" ht="15.75">
      <c r="A434" s="134">
        <v>430</v>
      </c>
      <c r="B434" s="161">
        <v>422</v>
      </c>
      <c r="C434" s="150">
        <v>40530</v>
      </c>
      <c r="D434" s="151" t="s">
        <v>288</v>
      </c>
      <c r="E434" s="158" t="s">
        <v>471</v>
      </c>
      <c r="F434" s="154" t="s">
        <v>394</v>
      </c>
      <c r="G434" s="159">
        <v>0.65</v>
      </c>
      <c r="H434" s="154"/>
      <c r="I434" s="154"/>
    </row>
    <row r="435" spans="1:9" ht="25.5">
      <c r="A435" s="140">
        <v>431</v>
      </c>
      <c r="B435" s="161">
        <v>423</v>
      </c>
      <c r="C435" s="142">
        <v>40531</v>
      </c>
      <c r="D435" s="151" t="s">
        <v>288</v>
      </c>
      <c r="E435" s="158" t="s">
        <v>474</v>
      </c>
      <c r="F435" s="145" t="s">
        <v>475</v>
      </c>
      <c r="G435" s="159">
        <v>0.3</v>
      </c>
      <c r="H435" s="154"/>
      <c r="I435" s="154"/>
    </row>
    <row r="436" spans="1:9" ht="25.5">
      <c r="A436" s="149">
        <v>432</v>
      </c>
      <c r="B436" s="161">
        <v>424</v>
      </c>
      <c r="C436" s="150">
        <v>40532</v>
      </c>
      <c r="D436" s="151" t="s">
        <v>288</v>
      </c>
      <c r="E436" s="158" t="s">
        <v>474</v>
      </c>
      <c r="F436" s="145" t="s">
        <v>475</v>
      </c>
      <c r="G436" s="159">
        <v>0.254</v>
      </c>
      <c r="H436" s="154"/>
      <c r="I436" s="154"/>
    </row>
    <row r="437" spans="1:9" ht="25.5">
      <c r="A437" s="134">
        <v>433</v>
      </c>
      <c r="B437" s="161">
        <v>425</v>
      </c>
      <c r="C437" s="142">
        <v>40533</v>
      </c>
      <c r="D437" s="151" t="s">
        <v>288</v>
      </c>
      <c r="E437" s="158" t="s">
        <v>474</v>
      </c>
      <c r="F437" s="145" t="s">
        <v>475</v>
      </c>
      <c r="G437" s="159">
        <v>0.19</v>
      </c>
      <c r="H437" s="154"/>
      <c r="I437" s="154"/>
    </row>
    <row r="438" spans="1:9" ht="25.5">
      <c r="A438" s="149">
        <v>434</v>
      </c>
      <c r="B438" s="161">
        <v>426</v>
      </c>
      <c r="C438" s="150">
        <v>40534</v>
      </c>
      <c r="D438" s="151" t="s">
        <v>288</v>
      </c>
      <c r="E438" s="158" t="s">
        <v>474</v>
      </c>
      <c r="F438" s="145" t="s">
        <v>475</v>
      </c>
      <c r="G438" s="159">
        <v>0.6</v>
      </c>
      <c r="H438" s="154"/>
      <c r="I438" s="145"/>
    </row>
    <row r="439" spans="1:9" ht="25.5">
      <c r="A439" s="134">
        <v>435</v>
      </c>
      <c r="B439" s="161">
        <v>427</v>
      </c>
      <c r="C439" s="142">
        <v>40535</v>
      </c>
      <c r="D439" s="151" t="s">
        <v>288</v>
      </c>
      <c r="E439" s="158" t="s">
        <v>474</v>
      </c>
      <c r="F439" s="145" t="s">
        <v>475</v>
      </c>
      <c r="G439" s="159">
        <v>0.24</v>
      </c>
      <c r="H439" s="154"/>
      <c r="I439" s="154"/>
    </row>
    <row r="440" spans="1:9" ht="25.5">
      <c r="A440" s="140">
        <v>436</v>
      </c>
      <c r="B440" s="161">
        <v>428</v>
      </c>
      <c r="C440" s="150">
        <v>40536</v>
      </c>
      <c r="D440" s="151" t="s">
        <v>288</v>
      </c>
      <c r="E440" s="158" t="s">
        <v>474</v>
      </c>
      <c r="F440" s="145" t="s">
        <v>475</v>
      </c>
      <c r="G440" s="159">
        <v>0.06</v>
      </c>
      <c r="H440" s="154"/>
      <c r="I440" s="154"/>
    </row>
    <row r="441" spans="1:9" ht="25.5">
      <c r="A441" s="149">
        <v>437</v>
      </c>
      <c r="B441" s="161">
        <v>429</v>
      </c>
      <c r="C441" s="142">
        <v>40537</v>
      </c>
      <c r="D441" s="151" t="s">
        <v>288</v>
      </c>
      <c r="E441" s="158" t="s">
        <v>474</v>
      </c>
      <c r="F441" s="145" t="s">
        <v>475</v>
      </c>
      <c r="G441" s="159">
        <v>0.065</v>
      </c>
      <c r="H441" s="154"/>
      <c r="I441" s="154"/>
    </row>
    <row r="442" spans="1:9" ht="25.5">
      <c r="A442" s="134">
        <v>438</v>
      </c>
      <c r="B442" s="161">
        <v>430</v>
      </c>
      <c r="C442" s="150">
        <v>40538</v>
      </c>
      <c r="D442" s="151" t="s">
        <v>288</v>
      </c>
      <c r="E442" s="158" t="s">
        <v>474</v>
      </c>
      <c r="F442" s="145" t="s">
        <v>475</v>
      </c>
      <c r="G442" s="159">
        <v>0.35</v>
      </c>
      <c r="H442" s="154"/>
      <c r="I442" s="154"/>
    </row>
    <row r="443" spans="1:9" ht="25.5">
      <c r="A443" s="149">
        <v>439</v>
      </c>
      <c r="B443" s="161">
        <v>431</v>
      </c>
      <c r="C443" s="142">
        <v>40539</v>
      </c>
      <c r="D443" s="151" t="s">
        <v>288</v>
      </c>
      <c r="E443" s="158" t="s">
        <v>474</v>
      </c>
      <c r="F443" s="145" t="s">
        <v>475</v>
      </c>
      <c r="G443" s="159">
        <v>0.45</v>
      </c>
      <c r="H443" s="154"/>
      <c r="I443" s="154"/>
    </row>
    <row r="444" spans="1:9" ht="25.5">
      <c r="A444" s="134">
        <v>440</v>
      </c>
      <c r="B444" s="161">
        <v>432</v>
      </c>
      <c r="C444" s="150">
        <v>40540</v>
      </c>
      <c r="D444" s="151" t="s">
        <v>288</v>
      </c>
      <c r="E444" s="158" t="s">
        <v>476</v>
      </c>
      <c r="F444" s="145" t="s">
        <v>477</v>
      </c>
      <c r="G444" s="159">
        <v>0.24</v>
      </c>
      <c r="H444" s="154"/>
      <c r="I444" s="154"/>
    </row>
    <row r="445" spans="1:9" ht="25.5">
      <c r="A445" s="140">
        <v>441</v>
      </c>
      <c r="B445" s="161">
        <v>433</v>
      </c>
      <c r="C445" s="142">
        <v>40541</v>
      </c>
      <c r="D445" s="151" t="s">
        <v>288</v>
      </c>
      <c r="E445" s="158" t="s">
        <v>476</v>
      </c>
      <c r="F445" s="145" t="s">
        <v>477</v>
      </c>
      <c r="G445" s="159">
        <v>0.3</v>
      </c>
      <c r="H445" s="154"/>
      <c r="I445" s="154"/>
    </row>
    <row r="446" spans="1:9" ht="25.5">
      <c r="A446" s="149">
        <v>442</v>
      </c>
      <c r="B446" s="161">
        <v>434</v>
      </c>
      <c r="C446" s="150">
        <v>40542</v>
      </c>
      <c r="D446" s="151" t="s">
        <v>288</v>
      </c>
      <c r="E446" s="158" t="s">
        <v>476</v>
      </c>
      <c r="F446" s="145" t="s">
        <v>477</v>
      </c>
      <c r="G446" s="159">
        <v>0.315</v>
      </c>
      <c r="H446" s="154"/>
      <c r="I446" s="154"/>
    </row>
    <row r="447" spans="1:9" ht="25.5">
      <c r="A447" s="134">
        <v>443</v>
      </c>
      <c r="B447" s="161">
        <v>435</v>
      </c>
      <c r="C447" s="142">
        <v>40543</v>
      </c>
      <c r="D447" s="151" t="s">
        <v>288</v>
      </c>
      <c r="E447" s="158" t="s">
        <v>476</v>
      </c>
      <c r="F447" s="145" t="s">
        <v>477</v>
      </c>
      <c r="G447" s="159">
        <v>0.3</v>
      </c>
      <c r="H447" s="154"/>
      <c r="I447" s="154"/>
    </row>
    <row r="448" spans="1:9" ht="25.5">
      <c r="A448" s="149">
        <v>444</v>
      </c>
      <c r="B448" s="161">
        <v>436</v>
      </c>
      <c r="C448" s="150">
        <v>40544</v>
      </c>
      <c r="D448" s="151" t="s">
        <v>288</v>
      </c>
      <c r="E448" s="158" t="s">
        <v>476</v>
      </c>
      <c r="F448" s="145" t="s">
        <v>477</v>
      </c>
      <c r="G448" s="159">
        <v>0.09</v>
      </c>
      <c r="H448" s="154"/>
      <c r="I448" s="154"/>
    </row>
    <row r="449" spans="1:9" ht="25.5">
      <c r="A449" s="134">
        <v>445</v>
      </c>
      <c r="B449" s="161">
        <v>437</v>
      </c>
      <c r="C449" s="142">
        <v>40545</v>
      </c>
      <c r="D449" s="151" t="s">
        <v>288</v>
      </c>
      <c r="E449" s="158" t="s">
        <v>476</v>
      </c>
      <c r="F449" s="145" t="s">
        <v>477</v>
      </c>
      <c r="G449" s="159">
        <v>0.22</v>
      </c>
      <c r="H449" s="154"/>
      <c r="I449" s="154"/>
    </row>
    <row r="450" spans="1:9" ht="25.5">
      <c r="A450" s="140">
        <v>446</v>
      </c>
      <c r="B450" s="161">
        <v>438</v>
      </c>
      <c r="C450" s="150">
        <v>40546</v>
      </c>
      <c r="D450" s="151" t="s">
        <v>288</v>
      </c>
      <c r="E450" s="158" t="s">
        <v>476</v>
      </c>
      <c r="F450" s="145" t="s">
        <v>477</v>
      </c>
      <c r="G450" s="159">
        <v>0.23</v>
      </c>
      <c r="H450" s="154"/>
      <c r="I450" s="154"/>
    </row>
    <row r="451" spans="1:9" ht="25.5">
      <c r="A451" s="149">
        <v>447</v>
      </c>
      <c r="B451" s="161">
        <v>439</v>
      </c>
      <c r="C451" s="142">
        <v>40547</v>
      </c>
      <c r="D451" s="151" t="s">
        <v>288</v>
      </c>
      <c r="E451" s="158" t="s">
        <v>476</v>
      </c>
      <c r="F451" s="145" t="s">
        <v>477</v>
      </c>
      <c r="G451" s="159">
        <v>0.27</v>
      </c>
      <c r="H451" s="154"/>
      <c r="I451" s="154"/>
    </row>
    <row r="452" spans="1:9" ht="25.5">
      <c r="A452" s="134">
        <v>448</v>
      </c>
      <c r="B452" s="161">
        <v>440</v>
      </c>
      <c r="C452" s="150">
        <v>40548</v>
      </c>
      <c r="D452" s="151" t="s">
        <v>288</v>
      </c>
      <c r="E452" s="158" t="s">
        <v>476</v>
      </c>
      <c r="F452" s="145" t="s">
        <v>477</v>
      </c>
      <c r="G452" s="159">
        <v>0.09</v>
      </c>
      <c r="H452" s="154"/>
      <c r="I452" s="154"/>
    </row>
    <row r="453" spans="1:9" ht="25.5">
      <c r="A453" s="149">
        <v>449</v>
      </c>
      <c r="B453" s="161">
        <v>441</v>
      </c>
      <c r="C453" s="142">
        <v>40549</v>
      </c>
      <c r="D453" s="151" t="s">
        <v>288</v>
      </c>
      <c r="E453" s="158" t="s">
        <v>476</v>
      </c>
      <c r="F453" s="145" t="s">
        <v>477</v>
      </c>
      <c r="G453" s="159">
        <v>0.23</v>
      </c>
      <c r="H453" s="154"/>
      <c r="I453" s="154"/>
    </row>
    <row r="454" spans="1:9" ht="25.5">
      <c r="A454" s="134">
        <v>450</v>
      </c>
      <c r="B454" s="161">
        <v>442</v>
      </c>
      <c r="C454" s="150">
        <v>40550</v>
      </c>
      <c r="D454" s="151" t="s">
        <v>288</v>
      </c>
      <c r="E454" s="158" t="s">
        <v>476</v>
      </c>
      <c r="F454" s="145" t="s">
        <v>477</v>
      </c>
      <c r="G454" s="159">
        <v>0.1</v>
      </c>
      <c r="H454" s="154"/>
      <c r="I454" s="154"/>
    </row>
    <row r="455" spans="1:9" ht="25.5">
      <c r="A455" s="140">
        <v>451</v>
      </c>
      <c r="B455" s="161">
        <v>443</v>
      </c>
      <c r="C455" s="142">
        <v>40551</v>
      </c>
      <c r="D455" s="151" t="s">
        <v>288</v>
      </c>
      <c r="E455" s="158" t="s">
        <v>476</v>
      </c>
      <c r="F455" s="145" t="s">
        <v>477</v>
      </c>
      <c r="G455" s="159">
        <v>0.215</v>
      </c>
      <c r="H455" s="154"/>
      <c r="I455" s="154"/>
    </row>
    <row r="456" spans="1:9" ht="25.5">
      <c r="A456" s="149">
        <v>452</v>
      </c>
      <c r="B456" s="161">
        <v>444</v>
      </c>
      <c r="C456" s="150">
        <v>40552</v>
      </c>
      <c r="D456" s="151" t="s">
        <v>288</v>
      </c>
      <c r="E456" s="158" t="s">
        <v>476</v>
      </c>
      <c r="F456" s="145" t="s">
        <v>477</v>
      </c>
      <c r="G456" s="159">
        <v>0.15</v>
      </c>
      <c r="H456" s="154"/>
      <c r="I456" s="145"/>
    </row>
    <row r="457" spans="1:9" ht="25.5">
      <c r="A457" s="134">
        <v>453</v>
      </c>
      <c r="B457" s="161">
        <v>445</v>
      </c>
      <c r="C457" s="142">
        <v>40553</v>
      </c>
      <c r="D457" s="151" t="s">
        <v>288</v>
      </c>
      <c r="E457" s="158" t="s">
        <v>476</v>
      </c>
      <c r="F457" s="145" t="s">
        <v>477</v>
      </c>
      <c r="G457" s="159">
        <v>0.215</v>
      </c>
      <c r="H457" s="154"/>
      <c r="I457" s="154"/>
    </row>
    <row r="458" spans="1:9" ht="25.5">
      <c r="A458" s="149">
        <v>454</v>
      </c>
      <c r="B458" s="161">
        <v>446</v>
      </c>
      <c r="C458" s="150">
        <v>40554</v>
      </c>
      <c r="D458" s="151" t="s">
        <v>288</v>
      </c>
      <c r="E458" s="158" t="s">
        <v>476</v>
      </c>
      <c r="F458" s="145" t="s">
        <v>477</v>
      </c>
      <c r="G458" s="159">
        <v>0.24</v>
      </c>
      <c r="H458" s="154"/>
      <c r="I458" s="154"/>
    </row>
    <row r="459" spans="1:9" ht="25.5">
      <c r="A459" s="134">
        <v>455</v>
      </c>
      <c r="B459" s="161">
        <v>448</v>
      </c>
      <c r="C459" s="142">
        <v>40555</v>
      </c>
      <c r="D459" s="151" t="s">
        <v>288</v>
      </c>
      <c r="E459" s="158" t="s">
        <v>476</v>
      </c>
      <c r="F459" s="145" t="s">
        <v>477</v>
      </c>
      <c r="G459" s="159">
        <v>0.49</v>
      </c>
      <c r="H459" s="154"/>
      <c r="I459" s="154"/>
    </row>
    <row r="460" spans="1:9" ht="25.5">
      <c r="A460" s="140">
        <v>456</v>
      </c>
      <c r="B460" s="161">
        <v>449</v>
      </c>
      <c r="C460" s="150">
        <v>40556</v>
      </c>
      <c r="D460" s="151" t="s">
        <v>288</v>
      </c>
      <c r="E460" s="158" t="s">
        <v>476</v>
      </c>
      <c r="F460" s="145" t="s">
        <v>477</v>
      </c>
      <c r="G460" s="159">
        <v>0.45</v>
      </c>
      <c r="H460" s="154"/>
      <c r="I460" s="154"/>
    </row>
    <row r="461" spans="1:9" ht="25.5">
      <c r="A461" s="149">
        <v>457</v>
      </c>
      <c r="B461" s="161">
        <v>450</v>
      </c>
      <c r="C461" s="142">
        <v>40557</v>
      </c>
      <c r="D461" s="151" t="s">
        <v>288</v>
      </c>
      <c r="E461" s="158" t="s">
        <v>476</v>
      </c>
      <c r="F461" s="145" t="s">
        <v>477</v>
      </c>
      <c r="G461" s="159">
        <v>0.85</v>
      </c>
      <c r="H461" s="154"/>
      <c r="I461" s="154"/>
    </row>
    <row r="462" spans="1:9" ht="25.5">
      <c r="A462" s="134">
        <v>458</v>
      </c>
      <c r="B462" s="161">
        <v>451</v>
      </c>
      <c r="C462" s="150">
        <v>40558</v>
      </c>
      <c r="D462" s="151" t="s">
        <v>288</v>
      </c>
      <c r="E462" s="158" t="s">
        <v>476</v>
      </c>
      <c r="F462" s="145" t="s">
        <v>477</v>
      </c>
      <c r="G462" s="159">
        <v>0.565</v>
      </c>
      <c r="H462" s="154"/>
      <c r="I462" s="154"/>
    </row>
    <row r="463" spans="1:9" ht="25.5">
      <c r="A463" s="149">
        <v>459</v>
      </c>
      <c r="B463" s="161">
        <v>452</v>
      </c>
      <c r="C463" s="142">
        <v>40559</v>
      </c>
      <c r="D463" s="151" t="s">
        <v>288</v>
      </c>
      <c r="E463" s="158" t="s">
        <v>476</v>
      </c>
      <c r="F463" s="145" t="s">
        <v>477</v>
      </c>
      <c r="G463" s="159">
        <v>1.15</v>
      </c>
      <c r="H463" s="154"/>
      <c r="I463" s="154"/>
    </row>
    <row r="464" spans="1:9" ht="25.5">
      <c r="A464" s="134">
        <v>460</v>
      </c>
      <c r="B464" s="161">
        <v>453</v>
      </c>
      <c r="C464" s="150">
        <v>40560</v>
      </c>
      <c r="D464" s="151" t="s">
        <v>288</v>
      </c>
      <c r="E464" s="158" t="s">
        <v>476</v>
      </c>
      <c r="F464" s="145" t="s">
        <v>477</v>
      </c>
      <c r="G464" s="159">
        <v>0.125</v>
      </c>
      <c r="H464" s="154"/>
      <c r="I464" s="154"/>
    </row>
    <row r="465" spans="1:9" ht="25.5">
      <c r="A465" s="140">
        <v>461</v>
      </c>
      <c r="B465" s="161">
        <v>454</v>
      </c>
      <c r="C465" s="142">
        <v>40561</v>
      </c>
      <c r="D465" s="151" t="s">
        <v>288</v>
      </c>
      <c r="E465" s="158" t="s">
        <v>476</v>
      </c>
      <c r="F465" s="145" t="s">
        <v>477</v>
      </c>
      <c r="G465" s="159">
        <v>1.05</v>
      </c>
      <c r="H465" s="154"/>
      <c r="I465" s="154"/>
    </row>
    <row r="466" spans="1:9" ht="25.5">
      <c r="A466" s="149">
        <v>462</v>
      </c>
      <c r="B466" s="161">
        <v>455</v>
      </c>
      <c r="C466" s="150">
        <v>40562</v>
      </c>
      <c r="D466" s="151" t="s">
        <v>288</v>
      </c>
      <c r="E466" s="158" t="s">
        <v>476</v>
      </c>
      <c r="F466" s="145" t="s">
        <v>477</v>
      </c>
      <c r="G466" s="159">
        <v>0.15</v>
      </c>
      <c r="H466" s="154"/>
      <c r="I466" s="154"/>
    </row>
    <row r="467" spans="1:9" ht="25.5">
      <c r="A467" s="134">
        <v>463</v>
      </c>
      <c r="B467" s="161">
        <v>456</v>
      </c>
      <c r="C467" s="142">
        <v>40563</v>
      </c>
      <c r="D467" s="151" t="s">
        <v>288</v>
      </c>
      <c r="E467" s="158" t="s">
        <v>476</v>
      </c>
      <c r="F467" s="145" t="s">
        <v>477</v>
      </c>
      <c r="G467" s="159">
        <v>0.15</v>
      </c>
      <c r="H467" s="154"/>
      <c r="I467" s="154"/>
    </row>
    <row r="468" spans="1:9" ht="25.5">
      <c r="A468" s="149">
        <v>464</v>
      </c>
      <c r="B468" s="161">
        <v>457</v>
      </c>
      <c r="C468" s="150">
        <v>40564</v>
      </c>
      <c r="D468" s="151" t="s">
        <v>288</v>
      </c>
      <c r="E468" s="158" t="s">
        <v>476</v>
      </c>
      <c r="F468" s="145" t="s">
        <v>477</v>
      </c>
      <c r="G468" s="159">
        <v>0.475</v>
      </c>
      <c r="H468" s="154"/>
      <c r="I468" s="154"/>
    </row>
    <row r="469" spans="1:9" ht="25.5">
      <c r="A469" s="134">
        <v>465</v>
      </c>
      <c r="B469" s="161">
        <v>458</v>
      </c>
      <c r="C469" s="142">
        <v>40565</v>
      </c>
      <c r="D469" s="151" t="s">
        <v>288</v>
      </c>
      <c r="E469" s="158" t="s">
        <v>478</v>
      </c>
      <c r="F469" s="145" t="s">
        <v>405</v>
      </c>
      <c r="G469" s="159">
        <v>1.2</v>
      </c>
      <c r="H469" s="154"/>
      <c r="I469" s="154"/>
    </row>
    <row r="470" spans="1:9" ht="25.5">
      <c r="A470" s="140">
        <v>466</v>
      </c>
      <c r="B470" s="161">
        <v>459</v>
      </c>
      <c r="C470" s="150">
        <v>40566</v>
      </c>
      <c r="D470" s="151" t="s">
        <v>288</v>
      </c>
      <c r="E470" s="158" t="s">
        <v>478</v>
      </c>
      <c r="F470" s="145" t="s">
        <v>405</v>
      </c>
      <c r="G470" s="159">
        <v>0.325</v>
      </c>
      <c r="H470" s="154"/>
      <c r="I470" s="154"/>
    </row>
    <row r="471" spans="1:9" ht="25.5">
      <c r="A471" s="149">
        <v>467</v>
      </c>
      <c r="B471" s="161">
        <v>461</v>
      </c>
      <c r="C471" s="142">
        <v>40567</v>
      </c>
      <c r="D471" s="151" t="s">
        <v>288</v>
      </c>
      <c r="E471" s="158" t="s">
        <v>478</v>
      </c>
      <c r="F471" s="145" t="s">
        <v>405</v>
      </c>
      <c r="G471" s="159">
        <v>0.75</v>
      </c>
      <c r="H471" s="154"/>
      <c r="I471" s="154"/>
    </row>
    <row r="472" spans="1:9" ht="25.5">
      <c r="A472" s="134">
        <v>468</v>
      </c>
      <c r="B472" s="161">
        <v>462</v>
      </c>
      <c r="C472" s="150">
        <v>40568</v>
      </c>
      <c r="D472" s="151" t="s">
        <v>288</v>
      </c>
      <c r="E472" s="158" t="s">
        <v>478</v>
      </c>
      <c r="F472" s="145" t="s">
        <v>405</v>
      </c>
      <c r="G472" s="159">
        <v>0.2</v>
      </c>
      <c r="H472" s="154"/>
      <c r="I472" s="154"/>
    </row>
    <row r="473" spans="1:9" ht="25.5">
      <c r="A473" s="149">
        <v>469</v>
      </c>
      <c r="B473" s="161">
        <v>463</v>
      </c>
      <c r="C473" s="142">
        <v>40569</v>
      </c>
      <c r="D473" s="151" t="s">
        <v>288</v>
      </c>
      <c r="E473" s="158" t="s">
        <v>478</v>
      </c>
      <c r="F473" s="145" t="s">
        <v>405</v>
      </c>
      <c r="G473" s="159">
        <v>0.07</v>
      </c>
      <c r="H473" s="154"/>
      <c r="I473" s="154"/>
    </row>
    <row r="474" spans="1:9" ht="25.5">
      <c r="A474" s="134">
        <v>470</v>
      </c>
      <c r="B474" s="161">
        <v>464</v>
      </c>
      <c r="C474" s="150">
        <v>40570</v>
      </c>
      <c r="D474" s="151" t="s">
        <v>288</v>
      </c>
      <c r="E474" s="158" t="s">
        <v>478</v>
      </c>
      <c r="F474" s="145" t="s">
        <v>405</v>
      </c>
      <c r="G474" s="159">
        <v>0.31</v>
      </c>
      <c r="H474" s="154"/>
      <c r="I474" s="154"/>
    </row>
    <row r="475" spans="1:9" ht="25.5">
      <c r="A475" s="140">
        <v>471</v>
      </c>
      <c r="B475" s="161">
        <v>465</v>
      </c>
      <c r="C475" s="142">
        <v>40571</v>
      </c>
      <c r="D475" s="151" t="s">
        <v>288</v>
      </c>
      <c r="E475" s="158" t="s">
        <v>479</v>
      </c>
      <c r="F475" s="145" t="s">
        <v>480</v>
      </c>
      <c r="G475" s="159">
        <v>0.27</v>
      </c>
      <c r="H475" s="154"/>
      <c r="I475" s="154"/>
    </row>
    <row r="476" spans="1:9" ht="25.5">
      <c r="A476" s="149">
        <v>472</v>
      </c>
      <c r="B476" s="161">
        <v>466</v>
      </c>
      <c r="C476" s="150">
        <v>40572</v>
      </c>
      <c r="D476" s="151" t="s">
        <v>288</v>
      </c>
      <c r="E476" s="158" t="s">
        <v>479</v>
      </c>
      <c r="F476" s="145" t="s">
        <v>480</v>
      </c>
      <c r="G476" s="159">
        <v>0.8</v>
      </c>
      <c r="H476" s="154"/>
      <c r="I476" s="154"/>
    </row>
    <row r="477" spans="1:9" ht="25.5">
      <c r="A477" s="134">
        <v>473</v>
      </c>
      <c r="B477" s="161">
        <v>467</v>
      </c>
      <c r="C477" s="142">
        <v>40573</v>
      </c>
      <c r="D477" s="151" t="s">
        <v>288</v>
      </c>
      <c r="E477" s="158" t="s">
        <v>479</v>
      </c>
      <c r="F477" s="145" t="s">
        <v>480</v>
      </c>
      <c r="G477" s="159">
        <v>0.92</v>
      </c>
      <c r="H477" s="154"/>
      <c r="I477" s="154"/>
    </row>
    <row r="478" spans="1:9" ht="25.5">
      <c r="A478" s="149">
        <v>474</v>
      </c>
      <c r="B478" s="161">
        <v>468</v>
      </c>
      <c r="C478" s="150">
        <v>40574</v>
      </c>
      <c r="D478" s="151" t="s">
        <v>288</v>
      </c>
      <c r="E478" s="158" t="s">
        <v>479</v>
      </c>
      <c r="F478" s="145" t="s">
        <v>480</v>
      </c>
      <c r="G478" s="159">
        <v>1.15</v>
      </c>
      <c r="H478" s="154"/>
      <c r="I478" s="154"/>
    </row>
    <row r="479" spans="1:9" ht="25.5">
      <c r="A479" s="134">
        <v>475</v>
      </c>
      <c r="B479" s="161">
        <v>469</v>
      </c>
      <c r="C479" s="142">
        <v>40575</v>
      </c>
      <c r="D479" s="151" t="s">
        <v>288</v>
      </c>
      <c r="E479" s="158" t="s">
        <v>479</v>
      </c>
      <c r="F479" s="145" t="s">
        <v>480</v>
      </c>
      <c r="G479" s="159">
        <v>0.315</v>
      </c>
      <c r="H479" s="154"/>
      <c r="I479" s="154"/>
    </row>
    <row r="480" spans="1:9" ht="25.5">
      <c r="A480" s="140">
        <v>476</v>
      </c>
      <c r="B480" s="161">
        <v>470</v>
      </c>
      <c r="C480" s="150">
        <v>40576</v>
      </c>
      <c r="D480" s="151" t="s">
        <v>288</v>
      </c>
      <c r="E480" s="158" t="s">
        <v>479</v>
      </c>
      <c r="F480" s="145" t="s">
        <v>480</v>
      </c>
      <c r="G480" s="159">
        <v>0.375</v>
      </c>
      <c r="H480" s="154"/>
      <c r="I480" s="154"/>
    </row>
    <row r="481" spans="1:9" ht="25.5">
      <c r="A481" s="149">
        <v>477</v>
      </c>
      <c r="B481" s="161">
        <v>471</v>
      </c>
      <c r="C481" s="142">
        <v>40577</v>
      </c>
      <c r="D481" s="151" t="s">
        <v>288</v>
      </c>
      <c r="E481" s="158" t="s">
        <v>479</v>
      </c>
      <c r="F481" s="145" t="s">
        <v>480</v>
      </c>
      <c r="G481" s="159">
        <v>0.385</v>
      </c>
      <c r="H481" s="154"/>
      <c r="I481" s="154"/>
    </row>
    <row r="482" spans="1:9" ht="25.5">
      <c r="A482" s="134">
        <v>478</v>
      </c>
      <c r="B482" s="161">
        <v>472</v>
      </c>
      <c r="C482" s="150">
        <v>40578</v>
      </c>
      <c r="D482" s="151" t="s">
        <v>288</v>
      </c>
      <c r="E482" s="158" t="s">
        <v>479</v>
      </c>
      <c r="F482" s="145" t="s">
        <v>480</v>
      </c>
      <c r="G482" s="159">
        <v>0.13</v>
      </c>
      <c r="H482" s="154"/>
      <c r="I482" s="154"/>
    </row>
    <row r="483" spans="1:9" ht="25.5">
      <c r="A483" s="149">
        <v>479</v>
      </c>
      <c r="B483" s="161">
        <v>473</v>
      </c>
      <c r="C483" s="142">
        <v>40579</v>
      </c>
      <c r="D483" s="151" t="s">
        <v>288</v>
      </c>
      <c r="E483" s="158" t="s">
        <v>481</v>
      </c>
      <c r="F483" s="145" t="s">
        <v>408</v>
      </c>
      <c r="G483" s="159">
        <v>0.36</v>
      </c>
      <c r="H483" s="154"/>
      <c r="I483" s="154"/>
    </row>
    <row r="484" spans="1:9" ht="25.5">
      <c r="A484" s="134">
        <v>480</v>
      </c>
      <c r="B484" s="161">
        <v>474</v>
      </c>
      <c r="C484" s="150">
        <v>40580</v>
      </c>
      <c r="D484" s="151" t="s">
        <v>288</v>
      </c>
      <c r="E484" s="158" t="s">
        <v>481</v>
      </c>
      <c r="F484" s="145" t="s">
        <v>408</v>
      </c>
      <c r="G484" s="159">
        <v>0.97</v>
      </c>
      <c r="H484" s="154"/>
      <c r="I484" s="154"/>
    </row>
    <row r="485" spans="1:9" ht="25.5">
      <c r="A485" s="140">
        <v>481</v>
      </c>
      <c r="B485" s="161">
        <v>475</v>
      </c>
      <c r="C485" s="142">
        <v>40581</v>
      </c>
      <c r="D485" s="151" t="s">
        <v>288</v>
      </c>
      <c r="E485" s="158" t="s">
        <v>481</v>
      </c>
      <c r="F485" s="145" t="s">
        <v>408</v>
      </c>
      <c r="G485" s="159">
        <v>0.4</v>
      </c>
      <c r="H485" s="154"/>
      <c r="I485" s="154"/>
    </row>
    <row r="486" spans="1:9" ht="25.5">
      <c r="A486" s="149">
        <v>482</v>
      </c>
      <c r="B486" s="161">
        <v>476</v>
      </c>
      <c r="C486" s="150">
        <v>40582</v>
      </c>
      <c r="D486" s="151" t="s">
        <v>288</v>
      </c>
      <c r="E486" s="158" t="s">
        <v>481</v>
      </c>
      <c r="F486" s="145" t="s">
        <v>408</v>
      </c>
      <c r="G486" s="159">
        <v>0.36</v>
      </c>
      <c r="H486" s="154"/>
      <c r="I486" s="154"/>
    </row>
    <row r="487" spans="1:9" ht="25.5">
      <c r="A487" s="134">
        <v>483</v>
      </c>
      <c r="B487" s="161">
        <v>477</v>
      </c>
      <c r="C487" s="142">
        <v>40583</v>
      </c>
      <c r="D487" s="151" t="s">
        <v>288</v>
      </c>
      <c r="E487" s="158" t="s">
        <v>481</v>
      </c>
      <c r="F487" s="145" t="s">
        <v>408</v>
      </c>
      <c r="G487" s="159">
        <v>1</v>
      </c>
      <c r="H487" s="154"/>
      <c r="I487" s="154"/>
    </row>
    <row r="488" spans="1:9" ht="25.5">
      <c r="A488" s="149">
        <v>484</v>
      </c>
      <c r="B488" s="161">
        <v>478</v>
      </c>
      <c r="C488" s="150">
        <v>40584</v>
      </c>
      <c r="D488" s="151" t="s">
        <v>288</v>
      </c>
      <c r="E488" s="158" t="s">
        <v>481</v>
      </c>
      <c r="F488" s="145" t="s">
        <v>408</v>
      </c>
      <c r="G488" s="159">
        <v>1.35</v>
      </c>
      <c r="H488" s="154"/>
      <c r="I488" s="154"/>
    </row>
    <row r="489" spans="1:9" ht="25.5">
      <c r="A489" s="134">
        <v>485</v>
      </c>
      <c r="B489" s="161">
        <v>479</v>
      </c>
      <c r="C489" s="142">
        <v>40585</v>
      </c>
      <c r="D489" s="151" t="s">
        <v>288</v>
      </c>
      <c r="E489" s="158" t="s">
        <v>481</v>
      </c>
      <c r="F489" s="145" t="s">
        <v>408</v>
      </c>
      <c r="G489" s="159">
        <v>0.095</v>
      </c>
      <c r="H489" s="154"/>
      <c r="I489" s="154"/>
    </row>
    <row r="490" spans="1:9" ht="25.5">
      <c r="A490" s="140">
        <v>486</v>
      </c>
      <c r="B490" s="161">
        <v>480</v>
      </c>
      <c r="C490" s="150">
        <v>40586</v>
      </c>
      <c r="D490" s="151" t="s">
        <v>288</v>
      </c>
      <c r="E490" s="158" t="s">
        <v>481</v>
      </c>
      <c r="F490" s="145" t="s">
        <v>408</v>
      </c>
      <c r="G490" s="159">
        <v>0.5</v>
      </c>
      <c r="H490" s="154"/>
      <c r="I490" s="154"/>
    </row>
    <row r="491" spans="1:9" ht="25.5">
      <c r="A491" s="149">
        <v>487</v>
      </c>
      <c r="B491" s="161">
        <v>481</v>
      </c>
      <c r="C491" s="142">
        <v>40587</v>
      </c>
      <c r="D491" s="151" t="s">
        <v>288</v>
      </c>
      <c r="E491" s="158" t="s">
        <v>481</v>
      </c>
      <c r="F491" s="145" t="s">
        <v>408</v>
      </c>
      <c r="G491" s="159">
        <v>0.25</v>
      </c>
      <c r="H491" s="154"/>
      <c r="I491" s="154"/>
    </row>
    <row r="492" spans="1:9" ht="25.5">
      <c r="A492" s="134">
        <v>488</v>
      </c>
      <c r="B492" s="161">
        <v>482</v>
      </c>
      <c r="C492" s="150">
        <v>40588</v>
      </c>
      <c r="D492" s="151" t="s">
        <v>288</v>
      </c>
      <c r="E492" s="158" t="s">
        <v>481</v>
      </c>
      <c r="F492" s="145" t="s">
        <v>408</v>
      </c>
      <c r="G492" s="159">
        <v>0.32</v>
      </c>
      <c r="H492" s="154"/>
      <c r="I492" s="154"/>
    </row>
    <row r="493" spans="1:9" ht="25.5">
      <c r="A493" s="149">
        <v>489</v>
      </c>
      <c r="B493" s="161">
        <v>483</v>
      </c>
      <c r="C493" s="142">
        <v>40589</v>
      </c>
      <c r="D493" s="151" t="s">
        <v>288</v>
      </c>
      <c r="E493" s="158" t="s">
        <v>481</v>
      </c>
      <c r="F493" s="145" t="s">
        <v>408</v>
      </c>
      <c r="G493" s="159">
        <v>0.88</v>
      </c>
      <c r="H493" s="154"/>
      <c r="I493" s="154"/>
    </row>
    <row r="494" spans="1:9" ht="25.5">
      <c r="A494" s="134">
        <v>490</v>
      </c>
      <c r="B494" s="161">
        <v>484</v>
      </c>
      <c r="C494" s="150">
        <v>40590</v>
      </c>
      <c r="D494" s="151" t="s">
        <v>288</v>
      </c>
      <c r="E494" s="158" t="s">
        <v>481</v>
      </c>
      <c r="F494" s="145" t="s">
        <v>408</v>
      </c>
      <c r="G494" s="159">
        <v>0.085</v>
      </c>
      <c r="H494" s="154"/>
      <c r="I494" s="154"/>
    </row>
    <row r="495" spans="1:9" ht="25.5">
      <c r="A495" s="140">
        <v>491</v>
      </c>
      <c r="B495" s="161">
        <v>485</v>
      </c>
      <c r="C495" s="142">
        <v>40591</v>
      </c>
      <c r="D495" s="151" t="s">
        <v>288</v>
      </c>
      <c r="E495" s="158" t="s">
        <v>481</v>
      </c>
      <c r="F495" s="145" t="s">
        <v>408</v>
      </c>
      <c r="G495" s="159">
        <v>0.85</v>
      </c>
      <c r="H495" s="154"/>
      <c r="I495" s="154"/>
    </row>
    <row r="496" spans="1:9" ht="25.5">
      <c r="A496" s="149">
        <v>492</v>
      </c>
      <c r="B496" s="161">
        <v>486</v>
      </c>
      <c r="C496" s="150">
        <v>40592</v>
      </c>
      <c r="D496" s="151" t="s">
        <v>288</v>
      </c>
      <c r="E496" s="158" t="s">
        <v>481</v>
      </c>
      <c r="F496" s="145" t="s">
        <v>408</v>
      </c>
      <c r="G496" s="159">
        <v>0.775</v>
      </c>
      <c r="H496" s="154"/>
      <c r="I496" s="154"/>
    </row>
    <row r="497" spans="1:9" ht="25.5">
      <c r="A497" s="134">
        <v>493</v>
      </c>
      <c r="B497" s="161">
        <v>487</v>
      </c>
      <c r="C497" s="142">
        <v>40593</v>
      </c>
      <c r="D497" s="151" t="s">
        <v>288</v>
      </c>
      <c r="E497" s="158" t="s">
        <v>481</v>
      </c>
      <c r="F497" s="145" t="s">
        <v>408</v>
      </c>
      <c r="G497" s="159">
        <v>0.115</v>
      </c>
      <c r="H497" s="154"/>
      <c r="I497" s="154"/>
    </row>
    <row r="498" spans="1:9" ht="25.5">
      <c r="A498" s="149">
        <v>494</v>
      </c>
      <c r="B498" s="161">
        <v>488</v>
      </c>
      <c r="C498" s="150">
        <v>40594</v>
      </c>
      <c r="D498" s="151" t="s">
        <v>288</v>
      </c>
      <c r="E498" s="158" t="s">
        <v>481</v>
      </c>
      <c r="F498" s="145" t="s">
        <v>408</v>
      </c>
      <c r="G498" s="159">
        <v>0.15</v>
      </c>
      <c r="H498" s="154"/>
      <c r="I498" s="154"/>
    </row>
    <row r="499" spans="1:9" ht="25.5">
      <c r="A499" s="134">
        <v>495</v>
      </c>
      <c r="B499" s="161">
        <v>489</v>
      </c>
      <c r="C499" s="142">
        <v>40595</v>
      </c>
      <c r="D499" s="151" t="s">
        <v>288</v>
      </c>
      <c r="E499" s="158" t="s">
        <v>481</v>
      </c>
      <c r="F499" s="145" t="s">
        <v>408</v>
      </c>
      <c r="G499" s="159">
        <v>0.13</v>
      </c>
      <c r="H499" s="154"/>
      <c r="I499" s="154"/>
    </row>
    <row r="500" spans="1:9" ht="25.5">
      <c r="A500" s="140">
        <v>496</v>
      </c>
      <c r="B500" s="161">
        <v>490</v>
      </c>
      <c r="C500" s="150">
        <v>40596</v>
      </c>
      <c r="D500" s="151" t="s">
        <v>288</v>
      </c>
      <c r="E500" s="158" t="s">
        <v>481</v>
      </c>
      <c r="F500" s="145" t="s">
        <v>408</v>
      </c>
      <c r="G500" s="159">
        <v>0.15</v>
      </c>
      <c r="H500" s="154"/>
      <c r="I500" s="154"/>
    </row>
    <row r="501" spans="1:9" ht="25.5">
      <c r="A501" s="149">
        <v>497</v>
      </c>
      <c r="B501" s="161">
        <v>491</v>
      </c>
      <c r="C501" s="142">
        <v>40597</v>
      </c>
      <c r="D501" s="151" t="s">
        <v>288</v>
      </c>
      <c r="E501" s="158" t="s">
        <v>481</v>
      </c>
      <c r="F501" s="145" t="s">
        <v>408</v>
      </c>
      <c r="G501" s="159">
        <v>0.525</v>
      </c>
      <c r="H501" s="154"/>
      <c r="I501" s="154"/>
    </row>
    <row r="502" spans="1:9" ht="25.5">
      <c r="A502" s="134">
        <v>498</v>
      </c>
      <c r="B502" s="161">
        <v>492</v>
      </c>
      <c r="C502" s="150">
        <v>40598</v>
      </c>
      <c r="D502" s="151" t="s">
        <v>288</v>
      </c>
      <c r="E502" s="158" t="s">
        <v>481</v>
      </c>
      <c r="F502" s="145" t="s">
        <v>408</v>
      </c>
      <c r="G502" s="159">
        <v>0.45</v>
      </c>
      <c r="H502" s="154"/>
      <c r="I502" s="154"/>
    </row>
    <row r="503" spans="1:9" ht="25.5">
      <c r="A503" s="149">
        <v>499</v>
      </c>
      <c r="B503" s="161">
        <v>493</v>
      </c>
      <c r="C503" s="142">
        <v>40599</v>
      </c>
      <c r="D503" s="151" t="s">
        <v>288</v>
      </c>
      <c r="E503" s="158" t="s">
        <v>481</v>
      </c>
      <c r="F503" s="145" t="s">
        <v>408</v>
      </c>
      <c r="G503" s="159">
        <v>0.435</v>
      </c>
      <c r="H503" s="154"/>
      <c r="I503" s="154"/>
    </row>
    <row r="504" spans="1:9" ht="25.5">
      <c r="A504" s="134">
        <v>500</v>
      </c>
      <c r="B504" s="161">
        <v>494</v>
      </c>
      <c r="C504" s="150">
        <v>40600</v>
      </c>
      <c r="D504" s="151" t="s">
        <v>288</v>
      </c>
      <c r="E504" s="158" t="s">
        <v>481</v>
      </c>
      <c r="F504" s="145" t="s">
        <v>408</v>
      </c>
      <c r="G504" s="159">
        <v>0.5</v>
      </c>
      <c r="H504" s="154"/>
      <c r="I504" s="154"/>
    </row>
    <row r="505" spans="1:9" ht="25.5">
      <c r="A505" s="140">
        <v>501</v>
      </c>
      <c r="B505" s="161">
        <v>495</v>
      </c>
      <c r="C505" s="142">
        <v>40601</v>
      </c>
      <c r="D505" s="151" t="s">
        <v>288</v>
      </c>
      <c r="E505" s="158" t="s">
        <v>481</v>
      </c>
      <c r="F505" s="145" t="s">
        <v>408</v>
      </c>
      <c r="G505" s="159">
        <v>0.17</v>
      </c>
      <c r="H505" s="154"/>
      <c r="I505" s="154"/>
    </row>
    <row r="506" spans="1:9" ht="25.5">
      <c r="A506" s="149">
        <v>502</v>
      </c>
      <c r="B506" s="161">
        <v>496</v>
      </c>
      <c r="C506" s="150">
        <v>40602</v>
      </c>
      <c r="D506" s="151" t="s">
        <v>288</v>
      </c>
      <c r="E506" s="158" t="s">
        <v>481</v>
      </c>
      <c r="F506" s="145" t="s">
        <v>408</v>
      </c>
      <c r="G506" s="159">
        <v>0.35</v>
      </c>
      <c r="H506" s="154"/>
      <c r="I506" s="154"/>
    </row>
    <row r="507" spans="1:9" ht="25.5">
      <c r="A507" s="134">
        <v>503</v>
      </c>
      <c r="B507" s="161">
        <v>497</v>
      </c>
      <c r="C507" s="142">
        <v>40603</v>
      </c>
      <c r="D507" s="151" t="s">
        <v>288</v>
      </c>
      <c r="E507" s="158" t="s">
        <v>481</v>
      </c>
      <c r="F507" s="145" t="s">
        <v>408</v>
      </c>
      <c r="G507" s="159">
        <v>0.56</v>
      </c>
      <c r="H507" s="154"/>
      <c r="I507" s="154"/>
    </row>
    <row r="508" spans="1:9" ht="25.5">
      <c r="A508" s="149">
        <v>504</v>
      </c>
      <c r="B508" s="161">
        <v>498</v>
      </c>
      <c r="C508" s="150">
        <v>40604</v>
      </c>
      <c r="D508" s="151" t="s">
        <v>288</v>
      </c>
      <c r="E508" s="158" t="s">
        <v>481</v>
      </c>
      <c r="F508" s="145" t="s">
        <v>408</v>
      </c>
      <c r="G508" s="159">
        <v>0.35</v>
      </c>
      <c r="H508" s="154"/>
      <c r="I508" s="154"/>
    </row>
    <row r="509" spans="1:9" ht="25.5">
      <c r="A509" s="134">
        <v>505</v>
      </c>
      <c r="B509" s="161">
        <v>499</v>
      </c>
      <c r="C509" s="142">
        <v>40605</v>
      </c>
      <c r="D509" s="151" t="s">
        <v>288</v>
      </c>
      <c r="E509" s="158" t="s">
        <v>481</v>
      </c>
      <c r="F509" s="145" t="s">
        <v>408</v>
      </c>
      <c r="G509" s="159">
        <v>0.535</v>
      </c>
      <c r="H509" s="154"/>
      <c r="I509" s="154"/>
    </row>
    <row r="510" spans="1:9" ht="25.5">
      <c r="A510" s="140">
        <v>506</v>
      </c>
      <c r="B510" s="161">
        <v>500</v>
      </c>
      <c r="C510" s="150">
        <v>40606</v>
      </c>
      <c r="D510" s="151" t="s">
        <v>288</v>
      </c>
      <c r="E510" s="158" t="s">
        <v>481</v>
      </c>
      <c r="F510" s="145" t="s">
        <v>408</v>
      </c>
      <c r="G510" s="159">
        <v>0.685</v>
      </c>
      <c r="H510" s="154"/>
      <c r="I510" s="154"/>
    </row>
    <row r="511" spans="1:9" ht="25.5">
      <c r="A511" s="149">
        <v>507</v>
      </c>
      <c r="B511" s="161">
        <v>501</v>
      </c>
      <c r="C511" s="142">
        <v>40607</v>
      </c>
      <c r="D511" s="151" t="s">
        <v>288</v>
      </c>
      <c r="E511" s="158" t="s">
        <v>481</v>
      </c>
      <c r="F511" s="145" t="s">
        <v>408</v>
      </c>
      <c r="G511" s="159">
        <v>0.415</v>
      </c>
      <c r="H511" s="154"/>
      <c r="I511" s="154"/>
    </row>
    <row r="512" spans="1:9" ht="25.5">
      <c r="A512" s="134">
        <v>508</v>
      </c>
      <c r="B512" s="161">
        <v>502</v>
      </c>
      <c r="C512" s="150">
        <v>40608</v>
      </c>
      <c r="D512" s="151" t="s">
        <v>288</v>
      </c>
      <c r="E512" s="158" t="s">
        <v>481</v>
      </c>
      <c r="F512" s="145" t="s">
        <v>408</v>
      </c>
      <c r="G512" s="159">
        <v>0.59</v>
      </c>
      <c r="H512" s="154"/>
      <c r="I512" s="154"/>
    </row>
    <row r="513" spans="1:9" ht="25.5">
      <c r="A513" s="149">
        <v>509</v>
      </c>
      <c r="B513" s="161">
        <v>503</v>
      </c>
      <c r="C513" s="142">
        <v>40609</v>
      </c>
      <c r="D513" s="151" t="s">
        <v>288</v>
      </c>
      <c r="E513" s="158" t="s">
        <v>481</v>
      </c>
      <c r="F513" s="145" t="s">
        <v>408</v>
      </c>
      <c r="G513" s="159">
        <v>0.415</v>
      </c>
      <c r="H513" s="154"/>
      <c r="I513" s="154"/>
    </row>
    <row r="514" spans="1:9" ht="25.5">
      <c r="A514" s="134">
        <v>510</v>
      </c>
      <c r="B514" s="161">
        <v>504</v>
      </c>
      <c r="C514" s="150">
        <v>40610</v>
      </c>
      <c r="D514" s="151" t="s">
        <v>288</v>
      </c>
      <c r="E514" s="158" t="s">
        <v>482</v>
      </c>
      <c r="F514" s="154" t="s">
        <v>417</v>
      </c>
      <c r="G514" s="159">
        <v>0.35</v>
      </c>
      <c r="H514" s="154"/>
      <c r="I514" s="154"/>
    </row>
    <row r="515" spans="1:9" ht="25.5">
      <c r="A515" s="140">
        <v>511</v>
      </c>
      <c r="B515" s="161">
        <v>505</v>
      </c>
      <c r="C515" s="142">
        <v>40611</v>
      </c>
      <c r="D515" s="151" t="s">
        <v>288</v>
      </c>
      <c r="E515" s="158" t="s">
        <v>482</v>
      </c>
      <c r="F515" s="154" t="s">
        <v>417</v>
      </c>
      <c r="G515" s="159">
        <v>0.27</v>
      </c>
      <c r="H515" s="154"/>
      <c r="I515" s="154"/>
    </row>
    <row r="516" spans="1:9" ht="25.5">
      <c r="A516" s="149">
        <v>512</v>
      </c>
      <c r="B516" s="161">
        <v>506</v>
      </c>
      <c r="C516" s="150">
        <v>40612</v>
      </c>
      <c r="D516" s="151" t="s">
        <v>288</v>
      </c>
      <c r="E516" s="158" t="s">
        <v>482</v>
      </c>
      <c r="F516" s="154" t="s">
        <v>417</v>
      </c>
      <c r="G516" s="159">
        <v>0.225</v>
      </c>
      <c r="H516" s="154"/>
      <c r="I516" s="154"/>
    </row>
    <row r="517" spans="1:9" ht="25.5">
      <c r="A517" s="134">
        <v>513</v>
      </c>
      <c r="B517" s="161">
        <v>507</v>
      </c>
      <c r="C517" s="142">
        <v>40613</v>
      </c>
      <c r="D517" s="151" t="s">
        <v>288</v>
      </c>
      <c r="E517" s="158" t="s">
        <v>482</v>
      </c>
      <c r="F517" s="154" t="s">
        <v>417</v>
      </c>
      <c r="G517" s="159">
        <v>0.17</v>
      </c>
      <c r="H517" s="154"/>
      <c r="I517" s="154"/>
    </row>
    <row r="518" spans="1:9" ht="25.5">
      <c r="A518" s="149">
        <v>514</v>
      </c>
      <c r="B518" s="161">
        <v>508</v>
      </c>
      <c r="C518" s="150">
        <v>40614</v>
      </c>
      <c r="D518" s="151" t="s">
        <v>288</v>
      </c>
      <c r="E518" s="158" t="s">
        <v>482</v>
      </c>
      <c r="F518" s="154" t="s">
        <v>417</v>
      </c>
      <c r="G518" s="159">
        <v>0.3</v>
      </c>
      <c r="H518" s="154"/>
      <c r="I518" s="154"/>
    </row>
    <row r="519" spans="1:9" ht="25.5">
      <c r="A519" s="134">
        <v>515</v>
      </c>
      <c r="B519" s="161">
        <v>509</v>
      </c>
      <c r="C519" s="142">
        <v>40615</v>
      </c>
      <c r="D519" s="151" t="s">
        <v>288</v>
      </c>
      <c r="E519" s="158" t="s">
        <v>482</v>
      </c>
      <c r="F519" s="154" t="s">
        <v>417</v>
      </c>
      <c r="G519" s="159">
        <v>0.47</v>
      </c>
      <c r="H519" s="154"/>
      <c r="I519" s="154"/>
    </row>
    <row r="520" spans="1:9" ht="25.5">
      <c r="A520" s="140">
        <v>516</v>
      </c>
      <c r="B520" s="161">
        <v>510</v>
      </c>
      <c r="C520" s="150">
        <v>40616</v>
      </c>
      <c r="D520" s="151" t="s">
        <v>288</v>
      </c>
      <c r="E520" s="158" t="s">
        <v>482</v>
      </c>
      <c r="F520" s="154" t="s">
        <v>417</v>
      </c>
      <c r="G520" s="159">
        <v>0.9</v>
      </c>
      <c r="H520" s="154"/>
      <c r="I520" s="154"/>
    </row>
    <row r="521" spans="1:9" ht="25.5">
      <c r="A521" s="149">
        <v>517</v>
      </c>
      <c r="B521" s="161">
        <v>511</v>
      </c>
      <c r="C521" s="142">
        <v>40617</v>
      </c>
      <c r="D521" s="151" t="s">
        <v>288</v>
      </c>
      <c r="E521" s="158" t="s">
        <v>482</v>
      </c>
      <c r="F521" s="154" t="s">
        <v>417</v>
      </c>
      <c r="G521" s="159">
        <v>1.67</v>
      </c>
      <c r="H521" s="154"/>
      <c r="I521" s="154"/>
    </row>
    <row r="522" spans="1:9" ht="25.5">
      <c r="A522" s="134">
        <v>518</v>
      </c>
      <c r="B522" s="161">
        <v>512</v>
      </c>
      <c r="C522" s="150">
        <v>40618</v>
      </c>
      <c r="D522" s="151" t="s">
        <v>288</v>
      </c>
      <c r="E522" s="158" t="s">
        <v>482</v>
      </c>
      <c r="F522" s="154" t="s">
        <v>417</v>
      </c>
      <c r="G522" s="159">
        <v>0.07</v>
      </c>
      <c r="H522" s="154"/>
      <c r="I522" s="154"/>
    </row>
    <row r="523" spans="1:9" ht="25.5">
      <c r="A523" s="149">
        <v>519</v>
      </c>
      <c r="B523" s="161">
        <v>513</v>
      </c>
      <c r="C523" s="142">
        <v>40619</v>
      </c>
      <c r="D523" s="151" t="s">
        <v>288</v>
      </c>
      <c r="E523" s="158" t="s">
        <v>482</v>
      </c>
      <c r="F523" s="154" t="s">
        <v>417</v>
      </c>
      <c r="G523" s="159">
        <v>0.075</v>
      </c>
      <c r="H523" s="154"/>
      <c r="I523" s="154"/>
    </row>
    <row r="524" spans="1:9" ht="25.5">
      <c r="A524" s="134">
        <v>520</v>
      </c>
      <c r="B524" s="161">
        <v>514</v>
      </c>
      <c r="C524" s="150">
        <v>40620</v>
      </c>
      <c r="D524" s="151" t="s">
        <v>288</v>
      </c>
      <c r="E524" s="158" t="s">
        <v>482</v>
      </c>
      <c r="F524" s="154" t="s">
        <v>417</v>
      </c>
      <c r="G524" s="159">
        <v>0.22</v>
      </c>
      <c r="H524" s="154"/>
      <c r="I524" s="154"/>
    </row>
    <row r="525" spans="1:9" ht="25.5">
      <c r="A525" s="140">
        <v>521</v>
      </c>
      <c r="B525" s="161">
        <v>515</v>
      </c>
      <c r="C525" s="142">
        <v>40621</v>
      </c>
      <c r="D525" s="151" t="s">
        <v>288</v>
      </c>
      <c r="E525" s="158" t="s">
        <v>482</v>
      </c>
      <c r="F525" s="154" t="s">
        <v>417</v>
      </c>
      <c r="G525" s="159">
        <v>0.225</v>
      </c>
      <c r="H525" s="154"/>
      <c r="I525" s="154"/>
    </row>
    <row r="526" spans="1:9" ht="25.5">
      <c r="A526" s="149">
        <v>522</v>
      </c>
      <c r="B526" s="161">
        <v>516</v>
      </c>
      <c r="C526" s="150">
        <v>40622</v>
      </c>
      <c r="D526" s="151" t="s">
        <v>288</v>
      </c>
      <c r="E526" s="158" t="s">
        <v>482</v>
      </c>
      <c r="F526" s="154" t="s">
        <v>417</v>
      </c>
      <c r="G526" s="159">
        <v>0.3</v>
      </c>
      <c r="H526" s="154"/>
      <c r="I526" s="154"/>
    </row>
    <row r="527" spans="1:9" ht="25.5">
      <c r="A527" s="134">
        <v>523</v>
      </c>
      <c r="B527" s="161">
        <v>517</v>
      </c>
      <c r="C527" s="142">
        <v>40623</v>
      </c>
      <c r="D527" s="151" t="s">
        <v>288</v>
      </c>
      <c r="E527" s="158" t="s">
        <v>482</v>
      </c>
      <c r="F527" s="154" t="s">
        <v>417</v>
      </c>
      <c r="G527" s="159">
        <v>0.125</v>
      </c>
      <c r="H527" s="154"/>
      <c r="I527" s="154"/>
    </row>
    <row r="528" spans="1:9" ht="15.75">
      <c r="A528" s="149">
        <v>524</v>
      </c>
      <c r="B528" s="161">
        <v>518</v>
      </c>
      <c r="C528" s="150">
        <v>40624</v>
      </c>
      <c r="D528" s="151" t="s">
        <v>288</v>
      </c>
      <c r="E528" s="163"/>
      <c r="F528" s="154" t="s">
        <v>417</v>
      </c>
      <c r="G528" s="159">
        <v>0.33</v>
      </c>
      <c r="H528" s="154"/>
      <c r="I528" s="154"/>
    </row>
    <row r="529" spans="1:9" ht="25.5">
      <c r="A529" s="134">
        <v>525</v>
      </c>
      <c r="B529" s="161">
        <v>520</v>
      </c>
      <c r="C529" s="142">
        <v>40625</v>
      </c>
      <c r="D529" s="151" t="s">
        <v>288</v>
      </c>
      <c r="E529" s="158" t="s">
        <v>483</v>
      </c>
      <c r="F529" s="145" t="s">
        <v>431</v>
      </c>
      <c r="G529" s="159">
        <v>1.55</v>
      </c>
      <c r="H529" s="154"/>
      <c r="I529" s="154"/>
    </row>
    <row r="530" spans="1:9" ht="25.5">
      <c r="A530" s="140">
        <v>526</v>
      </c>
      <c r="B530" s="161">
        <v>521</v>
      </c>
      <c r="C530" s="150">
        <v>40626</v>
      </c>
      <c r="D530" s="151" t="s">
        <v>288</v>
      </c>
      <c r="E530" s="158" t="s">
        <v>483</v>
      </c>
      <c r="F530" s="145" t="s">
        <v>431</v>
      </c>
      <c r="G530" s="159">
        <v>0.21</v>
      </c>
      <c r="H530" s="154"/>
      <c r="I530" s="154"/>
    </row>
    <row r="531" spans="1:9" ht="25.5">
      <c r="A531" s="149">
        <v>527</v>
      </c>
      <c r="B531" s="161">
        <v>522</v>
      </c>
      <c r="C531" s="142">
        <v>40627</v>
      </c>
      <c r="D531" s="151" t="s">
        <v>288</v>
      </c>
      <c r="E531" s="158" t="s">
        <v>483</v>
      </c>
      <c r="F531" s="145" t="s">
        <v>431</v>
      </c>
      <c r="G531" s="159">
        <v>1.2</v>
      </c>
      <c r="H531" s="154"/>
      <c r="I531" s="154"/>
    </row>
    <row r="532" spans="1:9" ht="25.5">
      <c r="A532" s="134">
        <v>528</v>
      </c>
      <c r="B532" s="161">
        <v>523</v>
      </c>
      <c r="C532" s="150">
        <v>40628</v>
      </c>
      <c r="D532" s="151" t="s">
        <v>288</v>
      </c>
      <c r="E532" s="158" t="s">
        <v>483</v>
      </c>
      <c r="F532" s="145" t="s">
        <v>431</v>
      </c>
      <c r="G532" s="159">
        <v>1.22</v>
      </c>
      <c r="H532" s="154"/>
      <c r="I532" s="154"/>
    </row>
    <row r="533" spans="1:9" ht="25.5">
      <c r="A533" s="149">
        <v>529</v>
      </c>
      <c r="B533" s="161">
        <v>524</v>
      </c>
      <c r="C533" s="142">
        <v>40629</v>
      </c>
      <c r="D533" s="151" t="s">
        <v>288</v>
      </c>
      <c r="E533" s="158" t="s">
        <v>483</v>
      </c>
      <c r="F533" s="145" t="s">
        <v>431</v>
      </c>
      <c r="G533" s="159">
        <v>0.48</v>
      </c>
      <c r="H533" s="154"/>
      <c r="I533" s="154"/>
    </row>
    <row r="534" spans="1:9" ht="25.5">
      <c r="A534" s="134">
        <v>530</v>
      </c>
      <c r="B534" s="161">
        <v>525</v>
      </c>
      <c r="C534" s="150">
        <v>40630</v>
      </c>
      <c r="D534" s="151" t="s">
        <v>288</v>
      </c>
      <c r="E534" s="158" t="s">
        <v>483</v>
      </c>
      <c r="F534" s="145" t="s">
        <v>431</v>
      </c>
      <c r="G534" s="159">
        <v>0.2</v>
      </c>
      <c r="H534" s="154"/>
      <c r="I534" s="154"/>
    </row>
    <row r="535" spans="1:9" ht="25.5">
      <c r="A535" s="140">
        <v>531</v>
      </c>
      <c r="B535" s="161">
        <v>526</v>
      </c>
      <c r="C535" s="142">
        <v>40631</v>
      </c>
      <c r="D535" s="151" t="s">
        <v>288</v>
      </c>
      <c r="E535" s="158" t="s">
        <v>483</v>
      </c>
      <c r="F535" s="145" t="s">
        <v>431</v>
      </c>
      <c r="G535" s="159">
        <v>0.72</v>
      </c>
      <c r="H535" s="154"/>
      <c r="I535" s="154"/>
    </row>
    <row r="536" spans="1:9" ht="25.5">
      <c r="A536" s="149">
        <v>532</v>
      </c>
      <c r="B536" s="161">
        <v>527</v>
      </c>
      <c r="C536" s="150">
        <v>40632</v>
      </c>
      <c r="D536" s="151" t="s">
        <v>288</v>
      </c>
      <c r="E536" s="158" t="s">
        <v>483</v>
      </c>
      <c r="F536" s="145" t="s">
        <v>431</v>
      </c>
      <c r="G536" s="159">
        <v>0.3</v>
      </c>
      <c r="H536" s="154"/>
      <c r="I536" s="154"/>
    </row>
    <row r="537" spans="1:9" ht="25.5">
      <c r="A537" s="134">
        <v>533</v>
      </c>
      <c r="B537" s="161">
        <v>528</v>
      </c>
      <c r="C537" s="142">
        <v>40633</v>
      </c>
      <c r="D537" s="151" t="s">
        <v>288</v>
      </c>
      <c r="E537" s="158" t="s">
        <v>483</v>
      </c>
      <c r="F537" s="145" t="s">
        <v>431</v>
      </c>
      <c r="G537" s="159">
        <v>0.075</v>
      </c>
      <c r="H537" s="154"/>
      <c r="I537" s="154"/>
    </row>
    <row r="538" spans="1:9" ht="25.5">
      <c r="A538" s="149">
        <v>534</v>
      </c>
      <c r="B538" s="161">
        <v>529</v>
      </c>
      <c r="C538" s="150">
        <v>40634</v>
      </c>
      <c r="D538" s="151" t="s">
        <v>288</v>
      </c>
      <c r="E538" s="158" t="s">
        <v>483</v>
      </c>
      <c r="F538" s="145" t="s">
        <v>431</v>
      </c>
      <c r="G538" s="159">
        <v>0.5</v>
      </c>
      <c r="H538" s="154"/>
      <c r="I538" s="154"/>
    </row>
    <row r="539" spans="1:9" ht="25.5">
      <c r="A539" s="134">
        <v>535</v>
      </c>
      <c r="B539" s="161">
        <v>530</v>
      </c>
      <c r="C539" s="142">
        <v>40635</v>
      </c>
      <c r="D539" s="151" t="s">
        <v>288</v>
      </c>
      <c r="E539" s="158" t="s">
        <v>483</v>
      </c>
      <c r="F539" s="145" t="s">
        <v>431</v>
      </c>
      <c r="G539" s="159">
        <v>0.39</v>
      </c>
      <c r="H539" s="154"/>
      <c r="I539" s="154"/>
    </row>
    <row r="540" spans="1:9" ht="25.5">
      <c r="A540" s="140">
        <v>536</v>
      </c>
      <c r="B540" s="161">
        <v>532</v>
      </c>
      <c r="C540" s="150">
        <v>40636</v>
      </c>
      <c r="D540" s="151" t="s">
        <v>288</v>
      </c>
      <c r="E540" s="158" t="s">
        <v>484</v>
      </c>
      <c r="F540" s="156" t="s">
        <v>422</v>
      </c>
      <c r="G540" s="159">
        <v>1.875</v>
      </c>
      <c r="H540" s="154"/>
      <c r="I540" s="154"/>
    </row>
    <row r="541" spans="1:9" ht="25.5">
      <c r="A541" s="149">
        <v>537</v>
      </c>
      <c r="B541" s="161">
        <v>533</v>
      </c>
      <c r="C541" s="142">
        <v>40637</v>
      </c>
      <c r="D541" s="151" t="s">
        <v>288</v>
      </c>
      <c r="E541" s="158" t="s">
        <v>484</v>
      </c>
      <c r="F541" s="156" t="s">
        <v>422</v>
      </c>
      <c r="G541" s="159">
        <v>0.58</v>
      </c>
      <c r="H541" s="154"/>
      <c r="I541" s="154"/>
    </row>
    <row r="542" spans="1:9" ht="25.5">
      <c r="A542" s="134">
        <v>538</v>
      </c>
      <c r="B542" s="161">
        <v>534</v>
      </c>
      <c r="C542" s="150">
        <v>40638</v>
      </c>
      <c r="D542" s="151" t="s">
        <v>288</v>
      </c>
      <c r="E542" s="158" t="s">
        <v>484</v>
      </c>
      <c r="F542" s="156" t="s">
        <v>422</v>
      </c>
      <c r="G542" s="159">
        <v>2.6</v>
      </c>
      <c r="H542" s="154"/>
      <c r="I542" s="154"/>
    </row>
    <row r="543" spans="1:9" ht="25.5">
      <c r="A543" s="149">
        <v>539</v>
      </c>
      <c r="B543" s="161">
        <v>535</v>
      </c>
      <c r="C543" s="142">
        <v>40639</v>
      </c>
      <c r="D543" s="151" t="s">
        <v>288</v>
      </c>
      <c r="E543" s="158" t="s">
        <v>484</v>
      </c>
      <c r="F543" s="156" t="s">
        <v>422</v>
      </c>
      <c r="G543" s="159">
        <v>0.29</v>
      </c>
      <c r="H543" s="154"/>
      <c r="I543" s="154"/>
    </row>
    <row r="544" spans="1:9" ht="25.5">
      <c r="A544" s="134">
        <v>540</v>
      </c>
      <c r="B544" s="161">
        <v>536</v>
      </c>
      <c r="C544" s="150">
        <v>40640</v>
      </c>
      <c r="D544" s="151" t="s">
        <v>288</v>
      </c>
      <c r="E544" s="158" t="s">
        <v>484</v>
      </c>
      <c r="F544" s="156" t="s">
        <v>422</v>
      </c>
      <c r="G544" s="159">
        <v>0.25</v>
      </c>
      <c r="H544" s="154"/>
      <c r="I544" s="154"/>
    </row>
    <row r="545" spans="1:9" ht="25.5">
      <c r="A545" s="140">
        <v>541</v>
      </c>
      <c r="B545" s="161">
        <v>537</v>
      </c>
      <c r="C545" s="142">
        <v>40641</v>
      </c>
      <c r="D545" s="151" t="s">
        <v>288</v>
      </c>
      <c r="E545" s="158" t="s">
        <v>484</v>
      </c>
      <c r="F545" s="156" t="s">
        <v>422</v>
      </c>
      <c r="G545" s="159">
        <v>0.17</v>
      </c>
      <c r="H545" s="154"/>
      <c r="I545" s="154"/>
    </row>
    <row r="546" spans="1:9" ht="25.5">
      <c r="A546" s="149">
        <v>542</v>
      </c>
      <c r="B546" s="161">
        <v>538</v>
      </c>
      <c r="C546" s="150">
        <v>40642</v>
      </c>
      <c r="D546" s="151" t="s">
        <v>288</v>
      </c>
      <c r="E546" s="158" t="s">
        <v>484</v>
      </c>
      <c r="F546" s="156" t="s">
        <v>422</v>
      </c>
      <c r="G546" s="159">
        <v>0.4</v>
      </c>
      <c r="H546" s="154"/>
      <c r="I546" s="154"/>
    </row>
    <row r="547" spans="1:9" ht="25.5">
      <c r="A547" s="134">
        <v>543</v>
      </c>
      <c r="B547" s="161">
        <v>539</v>
      </c>
      <c r="C547" s="142">
        <v>40643</v>
      </c>
      <c r="D547" s="151" t="s">
        <v>288</v>
      </c>
      <c r="E547" s="158" t="s">
        <v>484</v>
      </c>
      <c r="F547" s="156" t="s">
        <v>422</v>
      </c>
      <c r="G547" s="159">
        <v>1</v>
      </c>
      <c r="H547" s="154"/>
      <c r="I547" s="154"/>
    </row>
    <row r="548" spans="1:9" ht="25.5">
      <c r="A548" s="149">
        <v>544</v>
      </c>
      <c r="B548" s="161">
        <v>540</v>
      </c>
      <c r="C548" s="150">
        <v>40644</v>
      </c>
      <c r="D548" s="151" t="s">
        <v>288</v>
      </c>
      <c r="E548" s="158" t="s">
        <v>484</v>
      </c>
      <c r="F548" s="156" t="s">
        <v>422</v>
      </c>
      <c r="G548" s="159">
        <v>0.1</v>
      </c>
      <c r="H548" s="154"/>
      <c r="I548" s="154"/>
    </row>
    <row r="549" spans="1:9" ht="25.5">
      <c r="A549" s="134">
        <v>545</v>
      </c>
      <c r="B549" s="161">
        <v>541</v>
      </c>
      <c r="C549" s="142">
        <v>40645</v>
      </c>
      <c r="D549" s="151" t="s">
        <v>288</v>
      </c>
      <c r="E549" s="158" t="s">
        <v>484</v>
      </c>
      <c r="F549" s="156" t="s">
        <v>422</v>
      </c>
      <c r="G549" s="159">
        <v>0.67</v>
      </c>
      <c r="H549" s="154"/>
      <c r="I549" s="154"/>
    </row>
    <row r="550" spans="1:9" ht="25.5">
      <c r="A550" s="140">
        <v>546</v>
      </c>
      <c r="B550" s="161">
        <v>542</v>
      </c>
      <c r="C550" s="150">
        <v>40646</v>
      </c>
      <c r="D550" s="151" t="s">
        <v>288</v>
      </c>
      <c r="E550" s="158" t="s">
        <v>484</v>
      </c>
      <c r="F550" s="156" t="s">
        <v>422</v>
      </c>
      <c r="G550" s="159">
        <v>0.215</v>
      </c>
      <c r="H550" s="154"/>
      <c r="I550" s="154"/>
    </row>
    <row r="551" spans="1:9" ht="25.5">
      <c r="A551" s="149">
        <v>547</v>
      </c>
      <c r="B551" s="161">
        <v>543</v>
      </c>
      <c r="C551" s="142">
        <v>40647</v>
      </c>
      <c r="D551" s="151" t="s">
        <v>288</v>
      </c>
      <c r="E551" s="158" t="s">
        <v>484</v>
      </c>
      <c r="F551" s="156" t="s">
        <v>422</v>
      </c>
      <c r="G551" s="159">
        <v>0.16</v>
      </c>
      <c r="H551" s="154"/>
      <c r="I551" s="154"/>
    </row>
    <row r="552" spans="1:9" ht="25.5">
      <c r="A552" s="134">
        <v>548</v>
      </c>
      <c r="B552" s="161">
        <v>544</v>
      </c>
      <c r="C552" s="150">
        <v>40648</v>
      </c>
      <c r="D552" s="151" t="s">
        <v>288</v>
      </c>
      <c r="E552" s="158" t="s">
        <v>484</v>
      </c>
      <c r="F552" s="156" t="s">
        <v>422</v>
      </c>
      <c r="G552" s="159">
        <v>0.25</v>
      </c>
      <c r="H552" s="154"/>
      <c r="I552" s="154"/>
    </row>
    <row r="553" spans="1:9" ht="25.5">
      <c r="A553" s="149">
        <v>549</v>
      </c>
      <c r="B553" s="161">
        <v>545</v>
      </c>
      <c r="C553" s="142">
        <v>40649</v>
      </c>
      <c r="D553" s="151" t="s">
        <v>288</v>
      </c>
      <c r="E553" s="158" t="s">
        <v>484</v>
      </c>
      <c r="F553" s="156" t="s">
        <v>422</v>
      </c>
      <c r="G553" s="159">
        <v>1.42</v>
      </c>
      <c r="H553" s="154"/>
      <c r="I553" s="154"/>
    </row>
    <row r="554" spans="1:9" ht="25.5">
      <c r="A554" s="134">
        <v>550</v>
      </c>
      <c r="B554" s="161">
        <v>546</v>
      </c>
      <c r="C554" s="150">
        <v>40650</v>
      </c>
      <c r="D554" s="151" t="s">
        <v>288</v>
      </c>
      <c r="E554" s="158" t="s">
        <v>484</v>
      </c>
      <c r="F554" s="156" t="s">
        <v>422</v>
      </c>
      <c r="G554" s="159">
        <v>1.05</v>
      </c>
      <c r="H554" s="154"/>
      <c r="I554" s="154"/>
    </row>
    <row r="555" spans="1:9" ht="25.5">
      <c r="A555" s="140">
        <v>551</v>
      </c>
      <c r="B555" s="161">
        <v>547</v>
      </c>
      <c r="C555" s="142">
        <v>40651</v>
      </c>
      <c r="D555" s="151" t="s">
        <v>288</v>
      </c>
      <c r="E555" s="158" t="s">
        <v>484</v>
      </c>
      <c r="F555" s="156" t="s">
        <v>422</v>
      </c>
      <c r="G555" s="159">
        <v>0.125</v>
      </c>
      <c r="H555" s="154"/>
      <c r="I555" s="154"/>
    </row>
    <row r="556" ht="12.75">
      <c r="G556" s="159">
        <f>SUM(G5:G555)</f>
        <v>281.4720000000002</v>
      </c>
    </row>
    <row r="557" spans="3:4" ht="12.75">
      <c r="C557" s="129"/>
      <c r="D557" s="164"/>
    </row>
  </sheetData>
  <sheetProtection/>
  <printOptions horizontalCentered="1" verticalCentered="1"/>
  <pageMargins left="0.7480314960629921" right="0.7480314960629921" top="0.35433070866141736" bottom="0.2362204724409449" header="0.35433070866141736" footer="0.5118110236220472"/>
  <pageSetup horizontalDpi="300" verticalDpi="300" orientation="landscape" paperSize="9" scale="87" r:id="rId1"/>
  <rowBreaks count="1" manualBreakCount="1">
    <brk id="530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I29" sqref="I29"/>
    </sheetView>
  </sheetViews>
  <sheetFormatPr defaultColWidth="9.140625" defaultRowHeight="12.75"/>
  <cols>
    <col min="1" max="1" width="7.421875" style="51" customWidth="1"/>
    <col min="2" max="2" width="25.28125" style="213" customWidth="1"/>
    <col min="3" max="3" width="12.28125" style="0" customWidth="1"/>
    <col min="4" max="4" width="14.421875" style="214" customWidth="1"/>
    <col min="5" max="5" width="27.8515625" style="51" customWidth="1"/>
    <col min="6" max="6" width="9.140625" style="51" customWidth="1"/>
  </cols>
  <sheetData>
    <row r="1" spans="1:6" s="205" customFormat="1" ht="12.75">
      <c r="A1" s="281" t="s">
        <v>572</v>
      </c>
      <c r="B1" s="282"/>
      <c r="C1" s="282"/>
      <c r="D1" s="282"/>
      <c r="E1" s="282"/>
      <c r="F1" s="283"/>
    </row>
    <row r="2" spans="1:6" s="205" customFormat="1" ht="12.75">
      <c r="A2" s="284"/>
      <c r="B2" s="285"/>
      <c r="C2" s="285"/>
      <c r="D2" s="285"/>
      <c r="E2" s="285"/>
      <c r="F2" s="286"/>
    </row>
    <row r="3" spans="1:6" s="209" customFormat="1" ht="50.25" customHeight="1">
      <c r="A3" s="206" t="s">
        <v>573</v>
      </c>
      <c r="B3" s="206" t="s">
        <v>574</v>
      </c>
      <c r="C3" s="207" t="s">
        <v>575</v>
      </c>
      <c r="D3" s="208" t="s">
        <v>576</v>
      </c>
      <c r="E3" s="206" t="s">
        <v>577</v>
      </c>
      <c r="F3" s="206" t="s">
        <v>578</v>
      </c>
    </row>
    <row r="4" spans="1:6" ht="12.75">
      <c r="A4" s="210">
        <v>1</v>
      </c>
      <c r="B4" s="37" t="s">
        <v>579</v>
      </c>
      <c r="C4" s="36" t="s">
        <v>580</v>
      </c>
      <c r="D4" s="211">
        <v>612</v>
      </c>
      <c r="E4" s="210" t="s">
        <v>581</v>
      </c>
      <c r="F4" s="210">
        <v>0</v>
      </c>
    </row>
    <row r="5" spans="1:6" ht="12.75">
      <c r="A5" s="210">
        <v>2</v>
      </c>
      <c r="B5" s="37" t="s">
        <v>582</v>
      </c>
      <c r="C5" s="36" t="s">
        <v>583</v>
      </c>
      <c r="D5" s="211">
        <v>5524</v>
      </c>
      <c r="E5" s="210" t="s">
        <v>584</v>
      </c>
      <c r="F5" s="210">
        <v>0</v>
      </c>
    </row>
    <row r="6" spans="1:6" ht="12.75">
      <c r="A6" s="210">
        <v>3</v>
      </c>
      <c r="B6" s="37" t="s">
        <v>582</v>
      </c>
      <c r="C6" s="36" t="s">
        <v>585</v>
      </c>
      <c r="D6" s="211">
        <v>2027.06</v>
      </c>
      <c r="E6" s="210" t="s">
        <v>523</v>
      </c>
      <c r="F6" s="210">
        <v>0</v>
      </c>
    </row>
    <row r="7" spans="1:6" ht="12.75">
      <c r="A7" s="210">
        <v>4</v>
      </c>
      <c r="B7" s="37" t="s">
        <v>582</v>
      </c>
      <c r="C7" s="36" t="s">
        <v>586</v>
      </c>
      <c r="D7" s="211">
        <v>1527</v>
      </c>
      <c r="E7" s="210" t="s">
        <v>587</v>
      </c>
      <c r="F7" s="210">
        <v>0</v>
      </c>
    </row>
    <row r="8" spans="1:6" ht="12.75">
      <c r="A8" s="210">
        <v>5</v>
      </c>
      <c r="B8" s="37" t="s">
        <v>588</v>
      </c>
      <c r="C8" s="36" t="s">
        <v>589</v>
      </c>
      <c r="D8" s="211">
        <v>541.2</v>
      </c>
      <c r="E8" s="210" t="s">
        <v>590</v>
      </c>
      <c r="F8" s="210">
        <v>0</v>
      </c>
    </row>
    <row r="9" spans="1:6" ht="12.75">
      <c r="A9" s="210">
        <v>6</v>
      </c>
      <c r="B9" s="37" t="s">
        <v>579</v>
      </c>
      <c r="C9" s="36" t="s">
        <v>591</v>
      </c>
      <c r="D9" s="211">
        <v>1775.16</v>
      </c>
      <c r="E9" s="210" t="s">
        <v>581</v>
      </c>
      <c r="F9" s="210">
        <v>0</v>
      </c>
    </row>
    <row r="10" spans="1:6" ht="12.75">
      <c r="A10" s="210">
        <v>7</v>
      </c>
      <c r="B10" s="37" t="s">
        <v>579</v>
      </c>
      <c r="C10" s="36" t="s">
        <v>592</v>
      </c>
      <c r="D10" s="211">
        <v>624.04</v>
      </c>
      <c r="E10" s="210" t="s">
        <v>581</v>
      </c>
      <c r="F10" s="210">
        <v>0</v>
      </c>
    </row>
    <row r="11" spans="1:6" ht="12.75">
      <c r="A11" s="210">
        <v>8</v>
      </c>
      <c r="B11" s="37" t="s">
        <v>579</v>
      </c>
      <c r="C11" s="36" t="s">
        <v>593</v>
      </c>
      <c r="D11" s="211">
        <v>3805.21</v>
      </c>
      <c r="E11" s="210" t="s">
        <v>581</v>
      </c>
      <c r="F11" s="210">
        <v>0</v>
      </c>
    </row>
    <row r="12" spans="1:6" ht="12.75">
      <c r="A12" s="210">
        <v>9</v>
      </c>
      <c r="B12" s="37" t="s">
        <v>582</v>
      </c>
      <c r="C12" s="36" t="s">
        <v>594</v>
      </c>
      <c r="D12" s="211">
        <v>10093</v>
      </c>
      <c r="E12" s="210" t="s">
        <v>595</v>
      </c>
      <c r="F12" s="210">
        <v>0</v>
      </c>
    </row>
    <row r="13" spans="1:6" ht="12.75">
      <c r="A13" s="210">
        <v>10</v>
      </c>
      <c r="B13" s="37" t="s">
        <v>582</v>
      </c>
      <c r="C13" s="36" t="s">
        <v>596</v>
      </c>
      <c r="D13" s="211">
        <v>184.5</v>
      </c>
      <c r="E13" s="210" t="s">
        <v>597</v>
      </c>
      <c r="F13" s="210">
        <v>0</v>
      </c>
    </row>
    <row r="14" spans="1:6" ht="12.75">
      <c r="A14" s="210">
        <v>11</v>
      </c>
      <c r="B14" s="37" t="s">
        <v>598</v>
      </c>
      <c r="C14" s="36" t="s">
        <v>599</v>
      </c>
      <c r="D14" s="211">
        <v>1560.33</v>
      </c>
      <c r="E14" s="210" t="s">
        <v>600</v>
      </c>
      <c r="F14" s="210">
        <v>0</v>
      </c>
    </row>
    <row r="15" spans="1:6" ht="12.75">
      <c r="A15" s="210">
        <v>12</v>
      </c>
      <c r="B15" s="37" t="s">
        <v>601</v>
      </c>
      <c r="C15" s="36" t="s">
        <v>602</v>
      </c>
      <c r="D15" s="211">
        <v>1270</v>
      </c>
      <c r="E15" s="210" t="s">
        <v>603</v>
      </c>
      <c r="F15" s="210">
        <v>0</v>
      </c>
    </row>
    <row r="16" spans="1:6" ht="12.75">
      <c r="A16" s="210">
        <v>13</v>
      </c>
      <c r="B16" s="37" t="s">
        <v>579</v>
      </c>
      <c r="C16" s="36" t="s">
        <v>604</v>
      </c>
      <c r="D16" s="211">
        <v>790</v>
      </c>
      <c r="E16" s="210" t="s">
        <v>581</v>
      </c>
      <c r="F16" s="210">
        <v>0</v>
      </c>
    </row>
    <row r="17" spans="1:6" ht="12.75">
      <c r="A17" s="210">
        <v>14</v>
      </c>
      <c r="B17" s="37" t="s">
        <v>588</v>
      </c>
      <c r="C17" s="36" t="s">
        <v>605</v>
      </c>
      <c r="D17" s="211">
        <v>1212.79</v>
      </c>
      <c r="E17" s="210" t="s">
        <v>606</v>
      </c>
      <c r="F17" s="210">
        <v>0</v>
      </c>
    </row>
    <row r="18" spans="1:6" ht="12.75">
      <c r="A18" s="210">
        <v>15</v>
      </c>
      <c r="B18" s="37" t="s">
        <v>607</v>
      </c>
      <c r="C18" s="36" t="s">
        <v>605</v>
      </c>
      <c r="D18" s="211">
        <v>258.3</v>
      </c>
      <c r="E18" s="210" t="s">
        <v>608</v>
      </c>
      <c r="F18" s="210">
        <v>0</v>
      </c>
    </row>
    <row r="19" spans="1:6" ht="12.75">
      <c r="A19" s="210">
        <v>16</v>
      </c>
      <c r="B19" s="37" t="s">
        <v>579</v>
      </c>
      <c r="C19" s="36" t="s">
        <v>609</v>
      </c>
      <c r="D19" s="211">
        <v>397.05</v>
      </c>
      <c r="E19" s="210" t="s">
        <v>581</v>
      </c>
      <c r="F19" s="210">
        <v>0</v>
      </c>
    </row>
    <row r="20" spans="1:6" ht="12.75">
      <c r="A20" s="210">
        <v>17</v>
      </c>
      <c r="B20" s="37" t="s">
        <v>607</v>
      </c>
      <c r="C20" s="36" t="s">
        <v>610</v>
      </c>
      <c r="D20" s="211">
        <v>3629.57</v>
      </c>
      <c r="E20" s="210" t="s">
        <v>611</v>
      </c>
      <c r="F20" s="210">
        <v>0</v>
      </c>
    </row>
    <row r="21" spans="1:6" ht="12.75">
      <c r="A21" s="210">
        <v>18</v>
      </c>
      <c r="B21" s="37" t="s">
        <v>579</v>
      </c>
      <c r="C21" s="36" t="s">
        <v>612</v>
      </c>
      <c r="D21" s="211">
        <v>752.94</v>
      </c>
      <c r="E21" s="210" t="s">
        <v>581</v>
      </c>
      <c r="F21" s="210">
        <v>0</v>
      </c>
    </row>
    <row r="22" spans="1:6" ht="12.75">
      <c r="A22" s="210">
        <v>19</v>
      </c>
      <c r="B22" s="37" t="s">
        <v>607</v>
      </c>
      <c r="C22" s="36" t="s">
        <v>613</v>
      </c>
      <c r="D22" s="211">
        <v>1992.6</v>
      </c>
      <c r="E22" s="210" t="s">
        <v>614</v>
      </c>
      <c r="F22" s="210">
        <v>0</v>
      </c>
    </row>
    <row r="23" spans="1:6" ht="12.75">
      <c r="A23" s="210">
        <v>20</v>
      </c>
      <c r="B23" s="37" t="s">
        <v>598</v>
      </c>
      <c r="C23" s="36" t="s">
        <v>615</v>
      </c>
      <c r="D23" s="211">
        <v>165</v>
      </c>
      <c r="E23" s="210" t="s">
        <v>616</v>
      </c>
      <c r="F23" s="210">
        <v>0</v>
      </c>
    </row>
    <row r="24" spans="1:6" ht="12.75">
      <c r="A24" s="210">
        <v>21</v>
      </c>
      <c r="B24" s="37" t="s">
        <v>598</v>
      </c>
      <c r="C24" s="36" t="s">
        <v>617</v>
      </c>
      <c r="D24" s="211">
        <v>250</v>
      </c>
      <c r="E24" s="210" t="s">
        <v>618</v>
      </c>
      <c r="F24" s="210">
        <v>0</v>
      </c>
    </row>
    <row r="25" spans="1:6" ht="12.75">
      <c r="A25" s="210">
        <v>22</v>
      </c>
      <c r="B25" s="37" t="s">
        <v>619</v>
      </c>
      <c r="C25" s="36" t="s">
        <v>620</v>
      </c>
      <c r="D25" s="211">
        <v>750</v>
      </c>
      <c r="E25" s="210" t="s">
        <v>621</v>
      </c>
      <c r="F25" s="210">
        <v>0</v>
      </c>
    </row>
    <row r="26" spans="1:6" ht="15">
      <c r="A26" s="210"/>
      <c r="B26" s="37"/>
      <c r="C26" s="36"/>
      <c r="D26" s="212">
        <f>SUM(D4:D25)</f>
        <v>39741.75</v>
      </c>
      <c r="E26" s="210"/>
      <c r="F26" s="210"/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user</cp:lastModifiedBy>
  <cp:lastPrinted>2014-06-16T09:28:33Z</cp:lastPrinted>
  <dcterms:created xsi:type="dcterms:W3CDTF">2004-04-21T13:58:08Z</dcterms:created>
  <dcterms:modified xsi:type="dcterms:W3CDTF">2014-06-17T05:28:03Z</dcterms:modified>
  <cp:category/>
  <cp:version/>
  <cp:contentType/>
  <cp:contentStatus/>
</cp:coreProperties>
</file>